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Q:\osztaly\jogi\JOGI OSZTÁLY KÖZÖS\Dokumentumok Et\2026\1_február\Ágota\Kecskemeti_Hiros_Sport_NKft.-vel_kotott_kozhasznu_megallapodas_modositasa\Mellekletek\"/>
    </mc:Choice>
  </mc:AlternateContent>
  <xr:revisionPtr revIDLastSave="0" documentId="13_ncr:1_{349CB7E4-F939-42C5-BF59-D79DE3465D40}" xr6:coauthVersionLast="47" xr6:coauthVersionMax="47" xr10:uidLastSave="{00000000-0000-0000-0000-000000000000}"/>
  <bookViews>
    <workbookView xWindow="-120" yWindow="-120" windowWidth="29040" windowHeight="15720" activeTab="7" xr2:uid="{B6EE31C3-D458-4278-8C69-849E8217AB06}"/>
  </bookViews>
  <sheets>
    <sheet name="Kméti Fürdő napijegy" sheetId="6" r:id="rId1"/>
    <sheet name="Fürdő új sz" sheetId="1" state="hidden" r:id="rId2"/>
    <sheet name="Bérletek új sz" sheetId="7" state="hidden" r:id="rId3"/>
    <sheet name="Kméti Fürdő bérlet" sheetId="4" r:id="rId4"/>
    <sheet name="Kméti Fürdő medencehasználat" sheetId="5" r:id="rId5"/>
    <sheet name="Széktói Strand" sheetId="2" r:id="rId6"/>
    <sheet name="Benkó Zoltán Park" sheetId="9" r:id="rId7"/>
    <sheet name="Jégpálya, AC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7" l="1"/>
  <c r="I29" i="7"/>
  <c r="H29" i="7"/>
  <c r="G29" i="7"/>
  <c r="F29" i="7"/>
  <c r="E29" i="7"/>
  <c r="J27" i="7"/>
  <c r="I27" i="7"/>
  <c r="H27" i="7"/>
  <c r="F27" i="7"/>
  <c r="D27" i="7"/>
  <c r="G27" i="7" s="1"/>
  <c r="C27" i="7"/>
  <c r="E27" i="7" s="1"/>
  <c r="J21" i="7"/>
  <c r="I21" i="7"/>
  <c r="H21" i="7"/>
  <c r="G21" i="7"/>
  <c r="F21" i="7"/>
  <c r="E21" i="7"/>
  <c r="J20" i="7"/>
  <c r="I20" i="7"/>
  <c r="H20" i="7"/>
  <c r="G20" i="7"/>
  <c r="F20" i="7"/>
  <c r="E20" i="7"/>
  <c r="J18" i="7"/>
  <c r="I18" i="7"/>
  <c r="H18" i="7"/>
  <c r="G18" i="7"/>
  <c r="F18" i="7"/>
  <c r="D18" i="7"/>
  <c r="C18" i="7"/>
  <c r="E18" i="7" s="1"/>
  <c r="J11" i="7"/>
  <c r="I11" i="7"/>
  <c r="H11" i="7"/>
  <c r="G11" i="7"/>
  <c r="F11" i="7"/>
  <c r="E11" i="7"/>
  <c r="J10" i="7"/>
  <c r="I10" i="7"/>
  <c r="H10" i="7"/>
  <c r="G10" i="7"/>
  <c r="F10" i="7"/>
  <c r="E10" i="7"/>
  <c r="J8" i="7"/>
  <c r="I8" i="7"/>
  <c r="H8" i="7"/>
  <c r="G8" i="7"/>
  <c r="F8" i="7"/>
  <c r="D8" i="7"/>
  <c r="C8" i="7"/>
  <c r="E8" i="7" s="1"/>
  <c r="D25" i="1" l="1"/>
  <c r="F25" i="1" s="1"/>
  <c r="D24" i="1"/>
  <c r="F24" i="1" s="1"/>
  <c r="D19" i="1"/>
  <c r="F19" i="1" s="1"/>
  <c r="D20" i="1"/>
  <c r="F20" i="1" s="1"/>
  <c r="D21" i="1"/>
  <c r="F21" i="1" s="1"/>
  <c r="D18" i="1"/>
  <c r="F18" i="1" s="1"/>
  <c r="D13" i="1"/>
  <c r="F13" i="1" s="1"/>
  <c r="D14" i="1"/>
  <c r="F14" i="1" s="1"/>
  <c r="D15" i="1"/>
  <c r="F15" i="1" s="1"/>
  <c r="D16" i="1"/>
  <c r="F16" i="1" s="1"/>
  <c r="D12" i="1"/>
  <c r="F12" i="1" s="1"/>
  <c r="D8" i="1"/>
  <c r="F8" i="1" s="1"/>
  <c r="D9" i="1"/>
  <c r="F9" i="1" s="1"/>
  <c r="D10" i="1"/>
  <c r="F10" i="1" s="1"/>
  <c r="D7" i="1"/>
  <c r="F7" i="1" s="1"/>
  <c r="D6" i="1"/>
  <c r="F6" i="1" s="1"/>
</calcChain>
</file>

<file path=xl/sharedStrings.xml><?xml version="1.0" encoding="utf-8"?>
<sst xmlns="http://schemas.openxmlformats.org/spreadsheetml/2006/main" count="400" uniqueCount="142">
  <si>
    <t>Kecskeméti Fürdő napijegy áremelés</t>
  </si>
  <si>
    <t>Ár javaslat kerekítve</t>
  </si>
  <si>
    <t xml:space="preserve">Ár javaslat
Kecskemét kártyával
</t>
  </si>
  <si>
    <t>Ár javaslat Kecskemét kártyával kerekítve</t>
  </si>
  <si>
    <t>FELNŐTT (18 év felett)</t>
  </si>
  <si>
    <t>kisgyermek belépőjegy</t>
  </si>
  <si>
    <t>ingyenes</t>
  </si>
  <si>
    <t>Családi jegyhez további  gyermek belépőjegy (maximun 2 db vásárolható meg)</t>
  </si>
  <si>
    <t>18 év felett</t>
  </si>
  <si>
    <t>Megnevezés</t>
  </si>
  <si>
    <t>Belépőjegyek</t>
  </si>
  <si>
    <t>-</t>
  </si>
  <si>
    <t>Családi jegyek</t>
  </si>
  <si>
    <t>Minden további gyermek</t>
  </si>
  <si>
    <t>Évente 5 alkalom</t>
  </si>
  <si>
    <t>50% minden napijegyre</t>
  </si>
  <si>
    <t>Kecskeméti Fürdő bérlet áremelés</t>
  </si>
  <si>
    <t>Belépőjegyek száma</t>
  </si>
  <si>
    <t>20 alkalom</t>
  </si>
  <si>
    <t>Felhasználható vásárlástól számított</t>
  </si>
  <si>
    <t>FELNŐTT</t>
  </si>
  <si>
    <t>versenyuszoda, élményfürdő, termálfürdő</t>
  </si>
  <si>
    <t>Időszakos bérletek:</t>
  </si>
  <si>
    <t>DIÁK - NYUGDÍJAS</t>
  </si>
  <si>
    <t>GYERMEK</t>
  </si>
  <si>
    <t>INGYENES</t>
  </si>
  <si>
    <t>Megjegyzés</t>
  </si>
  <si>
    <t>20% kedvezmény</t>
  </si>
  <si>
    <t>3-13 között, 45% kedvezmény</t>
  </si>
  <si>
    <t xml:space="preserve">GYERMEK (3-13), KISGYERMEK (0-2)        </t>
  </si>
  <si>
    <t>2 órás belépőjegy (versenyuszoda, termálfürdő, élményfürdő)</t>
  </si>
  <si>
    <t xml:space="preserve">2 órás belépőjegy (versenyuszoda, termálfürdő, élményfürdő) </t>
  </si>
  <si>
    <t>3 órás belépő (versenyuszoda, élményfürdő, termálfürdő, szauna)</t>
  </si>
  <si>
    <t>50% kedevzmény</t>
  </si>
  <si>
    <t>20% kedvezmény (szekrényhasználattal)</t>
  </si>
  <si>
    <t>15% kedvezmény, nyugdíjas/diák igazolvány</t>
  </si>
  <si>
    <t>szauna kieglészítő (csak napihoz)</t>
  </si>
  <si>
    <t>strand kiegészítő (csak napihoz)</t>
  </si>
  <si>
    <t>Napijegy (versenyuszoda, élményfürdő, termálfürdő)</t>
  </si>
  <si>
    <t>Gyermek 3-13 éves korig</t>
  </si>
  <si>
    <t>3 órás (versenyuszoda, élményfürdő, szaunavilág)</t>
  </si>
  <si>
    <t xml:space="preserve">2 órás (versenyuszoda, élményfürdő, termálfürdő)
</t>
  </si>
  <si>
    <r>
      <t>3 órás (versenyuszoda, élményfürdő, termálfürdő, szaunavilág)</t>
    </r>
    <r>
      <rPr>
        <sz val="10"/>
        <color indexed="8"/>
        <rFont val="Calibri"/>
        <family val="2"/>
        <charset val="238"/>
      </rPr>
      <t xml:space="preserve">
</t>
    </r>
  </si>
  <si>
    <t>A bérletek tartalmazzák a szekrényhasználatot</t>
  </si>
  <si>
    <t>Bérlet ár chip kártyán</t>
  </si>
  <si>
    <t>Bérlet ár jegytömbön (csak cégek)</t>
  </si>
  <si>
    <t>Napi bérletek:</t>
  </si>
  <si>
    <t>NYUGDÍJAS/DIÁK (14-17 év között)</t>
  </si>
  <si>
    <t>CSALÁDI belépőjegy</t>
  </si>
  <si>
    <t>Nyugdíjas/Diák (14-17 év)</t>
  </si>
  <si>
    <t>Felnőtt (18 év felett)</t>
  </si>
  <si>
    <t>Gyermek (3-13 év)</t>
  </si>
  <si>
    <t>Kecskemét kártya</t>
  </si>
  <si>
    <t>Családi jegy</t>
  </si>
  <si>
    <t>Családi kiegészítő (3-13 év között)</t>
  </si>
  <si>
    <t>10 alkalom</t>
  </si>
  <si>
    <t>50 alkalom</t>
  </si>
  <si>
    <t>12 hónap</t>
  </si>
  <si>
    <t>50 jegy</t>
  </si>
  <si>
    <t>10 jegy</t>
  </si>
  <si>
    <t>versenyuszoda, élményfürdő</t>
  </si>
  <si>
    <t>Jelenlegi árak</t>
  </si>
  <si>
    <t>Jelenlegi árak kkártya</t>
  </si>
  <si>
    <t>Árjavaslat</t>
  </si>
  <si>
    <t>3 órás belépő (versenyuszoda, élményfürdő, szauna)</t>
  </si>
  <si>
    <t>Napijegy (versenyuszoda, élményfürdő)</t>
  </si>
  <si>
    <t>Kisgyermek (0-2 éves korig)</t>
  </si>
  <si>
    <t>Áremelés terv</t>
  </si>
  <si>
    <t>15% kedvezmény a napijegyekből</t>
  </si>
  <si>
    <t>Sportoló Nemzet kártya</t>
  </si>
  <si>
    <t>pálya/óra</t>
  </si>
  <si>
    <t>medence/óra</t>
  </si>
  <si>
    <t>Bruttó listaár</t>
  </si>
  <si>
    <t>50 m medence</t>
  </si>
  <si>
    <t>6 900 HUF</t>
  </si>
  <si>
    <t>69 000 HUF</t>
  </si>
  <si>
    <t>25 m medence</t>
  </si>
  <si>
    <t>3 800 HUF</t>
  </si>
  <si>
    <t>22 800 HUF</t>
  </si>
  <si>
    <t>tanmedence</t>
  </si>
  <si>
    <t>kalandmedence</t>
  </si>
  <si>
    <t>panoráma medence</t>
  </si>
  <si>
    <t>Vízilabda edzőtábor</t>
  </si>
  <si>
    <t>38 000 HUF</t>
  </si>
  <si>
    <t>Belépők</t>
  </si>
  <si>
    <t>úszásoktatás</t>
  </si>
  <si>
    <t>edzőtábor</t>
  </si>
  <si>
    <t>2 000 HUF</t>
  </si>
  <si>
    <t>25% kedvezmény a napijegyekből</t>
  </si>
  <si>
    <t>Szekrényhasználati díj (opcionális)</t>
  </si>
  <si>
    <t>Bérlet 10/20/50 alkalmas</t>
  </si>
  <si>
    <r>
      <rPr>
        <b/>
        <sz val="10"/>
        <rFont val="Calibri"/>
        <family val="2"/>
        <charset val="238"/>
      </rPr>
      <t>Családi belépőjegy</t>
    </r>
    <r>
      <rPr>
        <sz val="10"/>
        <rFont val="Calibri"/>
        <family val="2"/>
        <charset val="238"/>
      </rPr>
      <t xml:space="preserve">
versenyuszoda, élményfürdő, termálfürdő
2 felnőtt, 1  gyermek </t>
    </r>
  </si>
  <si>
    <t>Kecskeméti Fürdő bérlet árai</t>
  </si>
  <si>
    <t>szauna kiegészítő (csak napihoz)</t>
  </si>
  <si>
    <t>Közszolgálati belépőjegy*</t>
  </si>
  <si>
    <t>* Hatályos: 2025. június 1-től, a jogosultak köre 2025. június 26-tól bővült.</t>
  </si>
  <si>
    <t>1. sz. melléklet/1.</t>
  </si>
  <si>
    <t>1. sz. melléklet/2.</t>
  </si>
  <si>
    <t>1. sz. melléklet/3.</t>
  </si>
  <si>
    <t>1 000 HUF</t>
  </si>
  <si>
    <t>Napijegy bruttó listaár</t>
  </si>
  <si>
    <t>Napijegy bruttó listaár Kecskemét kártyával</t>
  </si>
  <si>
    <t>Kecskeméti Fürdő Gyógyászat árlista (TB) 2025. november 1-től</t>
  </si>
  <si>
    <t>Ár</t>
  </si>
  <si>
    <t>01. gyógymedencés kezelés</t>
  </si>
  <si>
    <t>03. gyógyiszap kezelés</t>
  </si>
  <si>
    <t>06. gyógymasszázs kezelés</t>
  </si>
  <si>
    <t>07. tangentoros gyógykezelés</t>
  </si>
  <si>
    <t>08. vízalatti csoportos gyógytorna kezelés</t>
  </si>
  <si>
    <t>1. sz. melléklet/4.</t>
  </si>
  <si>
    <t>Belépőjegy (14 éves kortól)</t>
  </si>
  <si>
    <t>Belépőjegy (3-14 éves kor között és nyugdíjas)</t>
  </si>
  <si>
    <t>Iskolai csoportos belépőjegy (előzetes bejelentkezéssel)</t>
  </si>
  <si>
    <t>Családi jegy (2 felnőtt + 1 gyermek)</t>
  </si>
  <si>
    <t>Kecskeméti Széktói Strand jegyárak</t>
  </si>
  <si>
    <t>Kecskeméti Fürdő napijegy árai</t>
  </si>
  <si>
    <t>Kecskeméti Fürdő medence használati díjak</t>
  </si>
  <si>
    <t xml:space="preserve">Jégpálya árlista </t>
  </si>
  <si>
    <t>Sportoló Nemzet Kártyával (bruttó):</t>
  </si>
  <si>
    <t>Szolgáltatás megnevezése:</t>
  </si>
  <si>
    <t>Szolgáltatás díja turnusonként (bruttó):</t>
  </si>
  <si>
    <t>14 év feletti belépőjegy</t>
  </si>
  <si>
    <t>14 év alatti/nyugdíjas belépőjegy</t>
  </si>
  <si>
    <t>Családi belépőjegy (2 felnőtt + 2 gyerek) vagy ( 1 felnőtt + 3 gyerek)</t>
  </si>
  <si>
    <t>Korcsolya bérlés díja</t>
  </si>
  <si>
    <t>Korcsolya élezés díja</t>
  </si>
  <si>
    <t>"Pingvin" korcsolyasegéd bérlés díja</t>
  </si>
  <si>
    <t>Értékmegőrző díja</t>
  </si>
  <si>
    <t>Pályabérlés óránként:</t>
  </si>
  <si>
    <t xml:space="preserve"> Atlétikai Centrum árlista</t>
  </si>
  <si>
    <t>Szolgáltatás díja (bruttó):</t>
  </si>
  <si>
    <t>Havi futóbérlet</t>
  </si>
  <si>
    <t>1. sz. melléklet/5.</t>
  </si>
  <si>
    <t>Benkó Zoltán Park jegyárai</t>
  </si>
  <si>
    <t>jegyár (bruttó)</t>
  </si>
  <si>
    <t>Napi jegy</t>
  </si>
  <si>
    <t>Bérletek</t>
  </si>
  <si>
    <t>sétáló-kocogó</t>
  </si>
  <si>
    <t>sétáló-kocogó havi bérlet</t>
  </si>
  <si>
    <t>1. sz. melléklet/6.</t>
  </si>
  <si>
    <r>
      <rPr>
        <b/>
        <sz val="11"/>
        <rFont val="Calibri"/>
        <family val="2"/>
        <charset val="238"/>
      </rPr>
      <t>Családi belépőjegy</t>
    </r>
    <r>
      <rPr>
        <sz val="11"/>
        <rFont val="Calibri"/>
        <family val="2"/>
        <charset val="238"/>
      </rPr>
      <t xml:space="preserve">
versenyuszoda, élményfürdő, termálfürdő
2 felnőtt, 1  gyermek </t>
    </r>
  </si>
  <si>
    <t>Családi kiegészítő gyermek belépőjegy (14 alatti gyermek)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</si>
</sst>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#,##0\ [$Ft-40E]"/>
    <numFmt numFmtId="166" formatCode="_-* #,##0\ &quot;Ft&quot;_-;\-* #,##0\ &quot;Ft&quot;_-;_-* &quot;-&quot;??\ &quot;Ft&quot;_-;_-@_-"/>
    <numFmt numFmtId="167" formatCode="_-* #,##0\ [$Ft-40E]_-;\-* #,##0\ [$Ft-40E]_-;_-* &quot;-&quot;??\ [$Ft-40E]_-;_-@_-"/>
  </numFmts>
  <fonts count="3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8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5"/>
      <name val="Aptos Narrow"/>
      <family val="2"/>
      <charset val="238"/>
      <scheme val="minor"/>
    </font>
    <font>
      <b/>
      <sz val="10"/>
      <name val="Calibri"/>
      <family val="2"/>
      <charset val="238"/>
    </font>
    <font>
      <sz val="10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Calibri"/>
      <family val="2"/>
      <charset val="238"/>
    </font>
    <font>
      <b/>
      <sz val="11"/>
      <name val="Aptos Narrow"/>
      <family val="2"/>
      <charset val="238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5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5"/>
      <color theme="1"/>
      <name val="Calibri"/>
      <family val="2"/>
      <charset val="238"/>
    </font>
    <font>
      <sz val="15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3" fillId="0" borderId="0" applyFont="0" applyFill="0" applyBorder="0" applyAlignment="0" applyProtection="0"/>
  </cellStyleXfs>
  <cellXfs count="299">
    <xf numFmtId="0" fontId="0" fillId="0" borderId="0" xfId="0"/>
    <xf numFmtId="6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6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 textRotation="255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6" fontId="12" fillId="3" borderId="8" xfId="0" applyNumberFormat="1" applyFont="1" applyFill="1" applyBorder="1" applyAlignment="1">
      <alignment horizontal="center" vertical="center" wrapText="1"/>
    </xf>
    <xf numFmtId="6" fontId="12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center" wrapText="1"/>
    </xf>
    <xf numFmtId="6" fontId="12" fillId="3" borderId="10" xfId="0" applyNumberFormat="1" applyFont="1" applyFill="1" applyBorder="1" applyAlignment="1">
      <alignment horizontal="center" vertical="center" wrapText="1"/>
    </xf>
    <xf numFmtId="6" fontId="12" fillId="0" borderId="1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6" fontId="12" fillId="0" borderId="13" xfId="0" applyNumberFormat="1" applyFont="1" applyBorder="1" applyAlignment="1">
      <alignment horizontal="center" vertical="center" wrapText="1"/>
    </xf>
    <xf numFmtId="6" fontId="12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6" fontId="9" fillId="0" borderId="8" xfId="0" applyNumberFormat="1" applyFont="1" applyBorder="1" applyAlignment="1">
      <alignment horizontal="center" vertical="center" wrapText="1"/>
    </xf>
    <xf numFmtId="6" fontId="9" fillId="0" borderId="13" xfId="0" applyNumberFormat="1" applyFont="1" applyBorder="1" applyAlignment="1">
      <alignment horizontal="center" vertical="center" wrapText="1"/>
    </xf>
    <xf numFmtId="6" fontId="9" fillId="0" borderId="10" xfId="0" applyNumberFormat="1" applyFont="1" applyBorder="1" applyAlignment="1">
      <alignment horizontal="center" vertical="center" wrapText="1"/>
    </xf>
    <xf numFmtId="6" fontId="9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164" fontId="8" fillId="0" borderId="0" xfId="0" applyNumberFormat="1" applyFont="1"/>
    <xf numFmtId="0" fontId="18" fillId="0" borderId="7" xfId="0" applyFont="1" applyBorder="1" applyAlignment="1">
      <alignment horizontal="left" vertical="center" wrapText="1"/>
    </xf>
    <xf numFmtId="6" fontId="3" fillId="0" borderId="8" xfId="0" applyNumberFormat="1" applyFont="1" applyBorder="1" applyAlignment="1">
      <alignment horizontal="center" vertical="center" wrapText="1"/>
    </xf>
    <xf numFmtId="6" fontId="8" fillId="0" borderId="0" xfId="0" applyNumberFormat="1" applyFont="1"/>
    <xf numFmtId="0" fontId="3" fillId="2" borderId="7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6" fontId="3" fillId="0" borderId="10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6" fontId="19" fillId="0" borderId="10" xfId="0" applyNumberFormat="1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7" xfId="0" applyFont="1" applyBorder="1"/>
    <xf numFmtId="0" fontId="8" fillId="0" borderId="11" xfId="0" applyFont="1" applyBorder="1" applyAlignment="1">
      <alignment vertical="center"/>
    </xf>
    <xf numFmtId="165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5" xfId="0" applyFont="1" applyBorder="1" applyAlignment="1">
      <alignment vertical="center"/>
    </xf>
    <xf numFmtId="0" fontId="24" fillId="0" borderId="6" xfId="0" applyFont="1" applyBorder="1"/>
    <xf numFmtId="0" fontId="26" fillId="3" borderId="6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6" fillId="3" borderId="8" xfId="0" applyNumberFormat="1" applyFont="1" applyFill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6" fontId="29" fillId="3" borderId="8" xfId="0" applyNumberFormat="1" applyFont="1" applyFill="1" applyBorder="1" applyAlignment="1">
      <alignment horizontal="center" vertical="center" wrapText="1"/>
    </xf>
    <xf numFmtId="6" fontId="25" fillId="0" borderId="8" xfId="0" applyNumberFormat="1" applyFont="1" applyBorder="1" applyAlignment="1">
      <alignment horizontal="center" vertical="center" wrapText="1"/>
    </xf>
    <xf numFmtId="6" fontId="25" fillId="0" borderId="13" xfId="0" applyNumberFormat="1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6" fontId="29" fillId="3" borderId="10" xfId="0" applyNumberFormat="1" applyFont="1" applyFill="1" applyBorder="1" applyAlignment="1">
      <alignment horizontal="center" vertical="center" wrapText="1"/>
    </xf>
    <xf numFmtId="6" fontId="25" fillId="0" borderId="10" xfId="0" applyNumberFormat="1" applyFont="1" applyBorder="1" applyAlignment="1">
      <alignment horizontal="center" vertical="center" wrapText="1"/>
    </xf>
    <xf numFmtId="6" fontId="25" fillId="0" borderId="1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textRotation="255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6" fontId="24" fillId="0" borderId="0" xfId="0" applyNumberFormat="1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47" xfId="0" applyFont="1" applyBorder="1"/>
    <xf numFmtId="0" fontId="27" fillId="0" borderId="78" xfId="0" applyFont="1" applyBorder="1" applyAlignment="1">
      <alignment horizontal="center"/>
    </xf>
    <xf numFmtId="0" fontId="25" fillId="0" borderId="78" xfId="0" applyFont="1" applyBorder="1"/>
    <xf numFmtId="164" fontId="25" fillId="0" borderId="78" xfId="0" applyNumberFormat="1" applyFont="1" applyBorder="1" applyAlignment="1">
      <alignment horizontal="center" vertical="center"/>
    </xf>
    <xf numFmtId="0" fontId="25" fillId="0" borderId="79" xfId="0" applyFont="1" applyBorder="1"/>
    <xf numFmtId="164" fontId="25" fillId="0" borderId="79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8" fillId="0" borderId="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7" fillId="0" borderId="19" xfId="0" applyFont="1" applyBorder="1"/>
    <xf numFmtId="0" fontId="25" fillId="0" borderId="6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3" fillId="0" borderId="20" xfId="0" applyFont="1" applyBorder="1"/>
    <xf numFmtId="165" fontId="31" fillId="0" borderId="8" xfId="0" applyNumberFormat="1" applyFont="1" applyBorder="1" applyAlignment="1">
      <alignment horizontal="center" vertical="center"/>
    </xf>
    <xf numFmtId="165" fontId="31" fillId="0" borderId="13" xfId="0" applyNumberFormat="1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left" vertical="center" wrapText="1"/>
    </xf>
    <xf numFmtId="165" fontId="31" fillId="0" borderId="10" xfId="0" applyNumberFormat="1" applyFont="1" applyBorder="1" applyAlignment="1">
      <alignment horizontal="center" vertical="center"/>
    </xf>
    <xf numFmtId="165" fontId="23" fillId="0" borderId="14" xfId="0" quotePrefix="1" applyNumberFormat="1" applyFont="1" applyBorder="1" applyAlignment="1">
      <alignment horizontal="center"/>
    </xf>
    <xf numFmtId="0" fontId="31" fillId="0" borderId="19" xfId="0" applyFont="1" applyBorder="1"/>
    <xf numFmtId="165" fontId="23" fillId="0" borderId="6" xfId="0" applyNumberFormat="1" applyFont="1" applyBorder="1" applyAlignment="1">
      <alignment horizontal="center"/>
    </xf>
    <xf numFmtId="165" fontId="23" fillId="0" borderId="12" xfId="0" applyNumberFormat="1" applyFont="1" applyBorder="1" applyAlignment="1">
      <alignment horizontal="center"/>
    </xf>
    <xf numFmtId="0" fontId="23" fillId="0" borderId="20" xfId="0" applyFont="1" applyBorder="1" applyAlignment="1">
      <alignment vertical="center" wrapText="1"/>
    </xf>
    <xf numFmtId="0" fontId="23" fillId="0" borderId="47" xfId="0" applyFont="1" applyBorder="1" applyAlignment="1">
      <alignment wrapText="1"/>
    </xf>
    <xf numFmtId="165" fontId="31" fillId="0" borderId="14" xfId="0" applyNumberFormat="1" applyFont="1" applyBorder="1" applyAlignment="1">
      <alignment horizontal="center" vertical="center"/>
    </xf>
    <xf numFmtId="0" fontId="32" fillId="0" borderId="0" xfId="0" applyFont="1"/>
    <xf numFmtId="0" fontId="25" fillId="0" borderId="47" xfId="0" applyFont="1" applyBorder="1" applyAlignment="1">
      <alignment horizontal="left" vertical="center"/>
    </xf>
    <xf numFmtId="6" fontId="32" fillId="0" borderId="0" xfId="0" applyNumberFormat="1" applyFont="1"/>
    <xf numFmtId="6" fontId="25" fillId="0" borderId="0" xfId="0" applyNumberFormat="1" applyFont="1"/>
    <xf numFmtId="164" fontId="25" fillId="0" borderId="0" xfId="0" applyNumberFormat="1" applyFont="1"/>
    <xf numFmtId="0" fontId="27" fillId="0" borderId="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left" vertical="center" wrapText="1"/>
    </xf>
    <xf numFmtId="6" fontId="27" fillId="0" borderId="6" xfId="0" applyNumberFormat="1" applyFont="1" applyBorder="1" applyAlignment="1">
      <alignment horizontal="center" vertical="center" wrapText="1"/>
    </xf>
    <xf numFmtId="164" fontId="27" fillId="0" borderId="67" xfId="0" applyNumberFormat="1" applyFont="1" applyBorder="1" applyAlignment="1">
      <alignment horizontal="center" vertical="center" wrapText="1"/>
    </xf>
    <xf numFmtId="0" fontId="27" fillId="0" borderId="68" xfId="0" applyFont="1" applyBorder="1" applyAlignment="1">
      <alignment horizontal="left" vertical="center" wrapText="1"/>
    </xf>
    <xf numFmtId="6" fontId="27" fillId="0" borderId="8" xfId="0" applyNumberFormat="1" applyFont="1" applyBorder="1" applyAlignment="1">
      <alignment horizontal="center" vertical="center" wrapText="1"/>
    </xf>
    <xf numFmtId="164" fontId="27" fillId="0" borderId="69" xfId="0" applyNumberFormat="1" applyFont="1" applyBorder="1" applyAlignment="1">
      <alignment horizontal="center" vertical="center" wrapText="1"/>
    </xf>
    <xf numFmtId="0" fontId="27" fillId="2" borderId="68" xfId="0" applyFont="1" applyFill="1" applyBorder="1" applyAlignment="1">
      <alignment horizontal="left" vertical="center" wrapText="1"/>
    </xf>
    <xf numFmtId="0" fontId="27" fillId="2" borderId="70" xfId="0" applyFont="1" applyFill="1" applyBorder="1" applyAlignment="1">
      <alignment horizontal="left" vertical="center" wrapText="1"/>
    </xf>
    <xf numFmtId="164" fontId="27" fillId="0" borderId="71" xfId="0" applyNumberFormat="1" applyFont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 wrapText="1"/>
    </xf>
    <xf numFmtId="6" fontId="27" fillId="0" borderId="10" xfId="0" applyNumberFormat="1" applyFont="1" applyBorder="1" applyAlignment="1">
      <alignment horizontal="center" vertical="center" wrapText="1"/>
    </xf>
    <xf numFmtId="164" fontId="27" fillId="0" borderId="73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7" fillId="0" borderId="29" xfId="0" applyNumberFormat="1" applyFont="1" applyBorder="1" applyAlignment="1">
      <alignment horizontal="center" vertical="center" wrapText="1"/>
    </xf>
    <xf numFmtId="164" fontId="27" fillId="0" borderId="74" xfId="0" applyNumberFormat="1" applyFont="1" applyBorder="1" applyAlignment="1">
      <alignment horizontal="center" vertical="center" wrapText="1"/>
    </xf>
    <xf numFmtId="6" fontId="27" fillId="0" borderId="73" xfId="0" applyNumberFormat="1" applyFont="1" applyBorder="1" applyAlignment="1">
      <alignment horizontal="center" vertical="center" wrapText="1"/>
    </xf>
    <xf numFmtId="0" fontId="25" fillId="0" borderId="66" xfId="0" applyFont="1" applyBorder="1" applyAlignment="1">
      <alignment horizontal="left" vertical="center" wrapText="1"/>
    </xf>
    <xf numFmtId="0" fontId="25" fillId="0" borderId="72" xfId="0" applyFont="1" applyBorder="1" applyAlignment="1">
      <alignment horizontal="left" vertical="center" wrapText="1"/>
    </xf>
    <xf numFmtId="0" fontId="25" fillId="0" borderId="7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66" fontId="24" fillId="0" borderId="8" xfId="1" applyNumberFormat="1" applyFont="1" applyFill="1" applyBorder="1" applyAlignment="1">
      <alignment horizontal="center" vertical="center"/>
    </xf>
    <xf numFmtId="0" fontId="24" fillId="0" borderId="8" xfId="0" applyFont="1" applyBorder="1"/>
    <xf numFmtId="0" fontId="24" fillId="0" borderId="8" xfId="0" applyFont="1" applyBorder="1" applyAlignment="1">
      <alignment horizontal="center"/>
    </xf>
    <xf numFmtId="167" fontId="24" fillId="0" borderId="8" xfId="0" applyNumberFormat="1" applyFont="1" applyBorder="1" applyAlignment="1">
      <alignment horizontal="center"/>
    </xf>
    <xf numFmtId="0" fontId="34" fillId="4" borderId="8" xfId="0" applyFont="1" applyFill="1" applyBorder="1" applyAlignment="1">
      <alignment horizontal="center" vertical="center"/>
    </xf>
    <xf numFmtId="0" fontId="35" fillId="0" borderId="0" xfId="0" applyFont="1"/>
    <xf numFmtId="166" fontId="24" fillId="0" borderId="8" xfId="1" applyNumberFormat="1" applyFont="1" applyFill="1" applyBorder="1" applyAlignment="1">
      <alignment vertical="center"/>
    </xf>
    <xf numFmtId="164" fontId="27" fillId="0" borderId="76" xfId="0" applyNumberFormat="1" applyFont="1" applyBorder="1" applyAlignment="1">
      <alignment horizontal="center" vertical="center" wrapText="1"/>
    </xf>
    <xf numFmtId="164" fontId="27" fillId="0" borderId="77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30" fillId="4" borderId="57" xfId="0" applyFont="1" applyFill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9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7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7" fillId="0" borderId="80" xfId="0" applyFont="1" applyBorder="1" applyAlignment="1">
      <alignment horizontal="left" vertical="center"/>
    </xf>
    <xf numFmtId="0" fontId="27" fillId="0" borderId="81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49" fontId="1" fillId="3" borderId="35" xfId="0" applyNumberFormat="1" applyFont="1" applyFill="1" applyBorder="1" applyAlignment="1">
      <alignment horizontal="center" vertical="center"/>
    </xf>
    <xf numFmtId="49" fontId="1" fillId="3" borderId="34" xfId="0" applyNumberFormat="1" applyFont="1" applyFill="1" applyBorder="1" applyAlignment="1">
      <alignment horizontal="center" vertical="center"/>
    </xf>
    <xf numFmtId="49" fontId="1" fillId="3" borderId="3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6" fontId="12" fillId="3" borderId="35" xfId="0" applyNumberFormat="1" applyFont="1" applyFill="1" applyBorder="1" applyAlignment="1">
      <alignment horizontal="center" vertical="center" wrapText="1"/>
    </xf>
    <xf numFmtId="6" fontId="12" fillId="3" borderId="34" xfId="0" applyNumberFormat="1" applyFont="1" applyFill="1" applyBorder="1" applyAlignment="1">
      <alignment horizontal="center" vertical="center" wrapText="1"/>
    </xf>
    <xf numFmtId="6" fontId="12" fillId="3" borderId="3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 wrapText="1"/>
    </xf>
    <xf numFmtId="0" fontId="1" fillId="0" borderId="31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27" fillId="0" borderId="28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49" fontId="26" fillId="3" borderId="35" xfId="0" applyNumberFormat="1" applyFont="1" applyFill="1" applyBorder="1" applyAlignment="1">
      <alignment horizontal="center" vertical="center"/>
    </xf>
    <xf numFmtId="49" fontId="26" fillId="3" borderId="34" xfId="0" applyNumberFormat="1" applyFont="1" applyFill="1" applyBorder="1" applyAlignment="1">
      <alignment horizontal="center" vertical="center"/>
    </xf>
    <xf numFmtId="49" fontId="26" fillId="3" borderId="36" xfId="0" applyNumberFormat="1" applyFont="1" applyFill="1" applyBorder="1" applyAlignment="1">
      <alignment horizontal="center" vertical="center"/>
    </xf>
    <xf numFmtId="6" fontId="29" fillId="3" borderId="35" xfId="0" applyNumberFormat="1" applyFont="1" applyFill="1" applyBorder="1" applyAlignment="1">
      <alignment horizontal="center" vertical="center" wrapText="1"/>
    </xf>
    <xf numFmtId="6" fontId="29" fillId="3" borderId="34" xfId="0" applyNumberFormat="1" applyFont="1" applyFill="1" applyBorder="1" applyAlignment="1">
      <alignment horizontal="center" vertical="center" wrapText="1"/>
    </xf>
    <xf numFmtId="6" fontId="29" fillId="3" borderId="36" xfId="0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34" fillId="4" borderId="51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50" xfId="0" applyFont="1" applyBorder="1" applyAlignment="1">
      <alignment horizontal="righ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21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26" fillId="0" borderId="21" xfId="0" applyFont="1" applyBorder="1" applyAlignment="1">
      <alignment horizontal="center" vertical="center" textRotation="255" wrapText="1"/>
    </xf>
    <xf numFmtId="0" fontId="26" fillId="0" borderId="54" xfId="0" applyFont="1" applyBorder="1" applyAlignment="1">
      <alignment horizontal="center" vertical="center" textRotation="255" wrapText="1"/>
    </xf>
    <xf numFmtId="0" fontId="26" fillId="0" borderId="55" xfId="0" applyFont="1" applyBorder="1" applyAlignment="1">
      <alignment horizontal="center" vertical="center" textRotation="255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textRotation="255"/>
    </xf>
    <xf numFmtId="0" fontId="26" fillId="0" borderId="9" xfId="0" applyFont="1" applyBorder="1" applyAlignment="1">
      <alignment horizontal="center" vertical="center" textRotation="255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0" fillId="4" borderId="38" xfId="0" applyFont="1" applyFill="1" applyBorder="1" applyAlignment="1">
      <alignment horizontal="center" vertical="center"/>
    </xf>
    <xf numFmtId="0" fontId="30" fillId="4" borderId="39" xfId="0" applyFont="1" applyFill="1" applyBorder="1" applyAlignment="1">
      <alignment horizontal="center" vertical="center"/>
    </xf>
    <xf numFmtId="0" fontId="30" fillId="4" borderId="40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4" fillId="0" borderId="56" xfId="0" applyFont="1" applyBorder="1" applyAlignment="1">
      <alignment horizontal="right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0" borderId="9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34" fillId="4" borderId="52" xfId="0" applyFont="1" applyFill="1" applyBorder="1" applyAlignment="1">
      <alignment horizontal="center" vertical="center"/>
    </xf>
    <xf numFmtId="0" fontId="34" fillId="4" borderId="50" xfId="0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4" fillId="4" borderId="8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0724-8030-48FA-B81C-760A72314C8E}">
  <dimension ref="A1:F45"/>
  <sheetViews>
    <sheetView zoomScale="87" zoomScaleNormal="87" workbookViewId="0">
      <selection activeCell="B12" sqref="B12"/>
    </sheetView>
  </sheetViews>
  <sheetFormatPr defaultColWidth="9.140625" defaultRowHeight="15" x14ac:dyDescent="0.25"/>
  <cols>
    <col min="1" max="1" width="38.7109375" style="76" customWidth="1"/>
    <col min="2" max="2" width="18.42578125" style="76" customWidth="1"/>
    <col min="3" max="3" width="23.140625" style="76" customWidth="1"/>
    <col min="4" max="5" width="10" style="76" bestFit="1" customWidth="1"/>
    <col min="6" max="16384" width="9.140625" style="76"/>
  </cols>
  <sheetData>
    <row r="1" spans="1:6" ht="15.75" thickBot="1" x14ac:dyDescent="0.3">
      <c r="C1" s="115" t="s">
        <v>96</v>
      </c>
    </row>
    <row r="2" spans="1:6" ht="19.5" customHeight="1" thickTop="1" x14ac:dyDescent="0.25">
      <c r="A2" s="178" t="s">
        <v>115</v>
      </c>
      <c r="B2" s="179"/>
      <c r="C2" s="180"/>
    </row>
    <row r="3" spans="1:6" ht="15" customHeight="1" thickBot="1" x14ac:dyDescent="0.3">
      <c r="A3" s="181"/>
      <c r="B3" s="182"/>
      <c r="C3" s="183"/>
    </row>
    <row r="4" spans="1:6" ht="30.75" thickBot="1" x14ac:dyDescent="0.3">
      <c r="A4" s="104"/>
      <c r="B4" s="141" t="s">
        <v>100</v>
      </c>
      <c r="C4" s="142" t="s">
        <v>101</v>
      </c>
    </row>
    <row r="5" spans="1:6" ht="15.75" thickBot="1" x14ac:dyDescent="0.3">
      <c r="A5" s="190" t="s">
        <v>4</v>
      </c>
      <c r="B5" s="191"/>
      <c r="C5" s="192"/>
    </row>
    <row r="6" spans="1:6" ht="30" x14ac:dyDescent="0.25">
      <c r="A6" s="143" t="s">
        <v>31</v>
      </c>
      <c r="B6" s="144">
        <v>2800</v>
      </c>
      <c r="C6" s="145">
        <v>2100</v>
      </c>
      <c r="D6" s="138"/>
      <c r="E6" s="139"/>
    </row>
    <row r="7" spans="1:6" ht="30" x14ac:dyDescent="0.25">
      <c r="A7" s="146" t="s">
        <v>38</v>
      </c>
      <c r="B7" s="147">
        <v>4500</v>
      </c>
      <c r="C7" s="148">
        <v>3400</v>
      </c>
      <c r="D7" s="138"/>
      <c r="E7" s="139"/>
    </row>
    <row r="8" spans="1:6" ht="30" x14ac:dyDescent="0.25">
      <c r="A8" s="149" t="s">
        <v>32</v>
      </c>
      <c r="B8" s="147">
        <v>3900</v>
      </c>
      <c r="C8" s="148">
        <v>2900</v>
      </c>
      <c r="D8" s="138"/>
    </row>
    <row r="9" spans="1:6" x14ac:dyDescent="0.25">
      <c r="A9" s="150" t="s">
        <v>93</v>
      </c>
      <c r="B9" s="147">
        <v>2200</v>
      </c>
      <c r="C9" s="151">
        <v>1700</v>
      </c>
      <c r="D9" s="138"/>
    </row>
    <row r="10" spans="1:6" ht="15.75" thickBot="1" x14ac:dyDescent="0.3">
      <c r="A10" s="152" t="s">
        <v>37</v>
      </c>
      <c r="B10" s="153">
        <v>2000</v>
      </c>
      <c r="C10" s="154">
        <v>1500</v>
      </c>
      <c r="D10" s="138"/>
    </row>
    <row r="11" spans="1:6" ht="15.75" thickBot="1" x14ac:dyDescent="0.3">
      <c r="A11" s="198" t="s">
        <v>47</v>
      </c>
      <c r="B11" s="199"/>
      <c r="C11" s="200"/>
      <c r="D11" s="138"/>
      <c r="E11" s="139"/>
    </row>
    <row r="12" spans="1:6" ht="30" x14ac:dyDescent="0.25">
      <c r="A12" s="143" t="s">
        <v>30</v>
      </c>
      <c r="B12" s="155">
        <v>2300</v>
      </c>
      <c r="C12" s="145">
        <v>1700</v>
      </c>
      <c r="D12" s="138"/>
      <c r="E12" s="140"/>
    </row>
    <row r="13" spans="1:6" ht="30" x14ac:dyDescent="0.25">
      <c r="A13" s="146" t="s">
        <v>38</v>
      </c>
      <c r="B13" s="156">
        <v>4200</v>
      </c>
      <c r="C13" s="148">
        <v>3200</v>
      </c>
      <c r="D13" s="138"/>
    </row>
    <row r="14" spans="1:6" ht="30" x14ac:dyDescent="0.25">
      <c r="A14" s="149" t="s">
        <v>32</v>
      </c>
      <c r="B14" s="156">
        <v>3300</v>
      </c>
      <c r="C14" s="148">
        <v>2500</v>
      </c>
      <c r="D14" s="138"/>
      <c r="E14" s="139"/>
      <c r="F14" s="140"/>
    </row>
    <row r="15" spans="1:6" x14ac:dyDescent="0.25">
      <c r="A15" s="150" t="s">
        <v>36</v>
      </c>
      <c r="B15" s="147">
        <v>2200</v>
      </c>
      <c r="C15" s="151">
        <v>1700</v>
      </c>
      <c r="D15" s="138"/>
    </row>
    <row r="16" spans="1:6" ht="15.75" thickBot="1" x14ac:dyDescent="0.3">
      <c r="A16" s="152" t="s">
        <v>37</v>
      </c>
      <c r="B16" s="157">
        <v>2000</v>
      </c>
      <c r="C16" s="154">
        <v>1500</v>
      </c>
      <c r="D16" s="138"/>
    </row>
    <row r="17" spans="1:5" ht="15.75" thickBot="1" x14ac:dyDescent="0.3">
      <c r="A17" s="193" t="s">
        <v>29</v>
      </c>
      <c r="B17" s="194"/>
      <c r="C17" s="195"/>
      <c r="D17" s="138"/>
    </row>
    <row r="18" spans="1:5" x14ac:dyDescent="0.25">
      <c r="A18" s="143" t="s">
        <v>65</v>
      </c>
      <c r="B18" s="155">
        <v>2800</v>
      </c>
      <c r="C18" s="145">
        <v>2100</v>
      </c>
      <c r="D18" s="138"/>
    </row>
    <row r="19" spans="1:5" ht="30" x14ac:dyDescent="0.25">
      <c r="A19" s="149" t="s">
        <v>64</v>
      </c>
      <c r="B19" s="158">
        <v>2100</v>
      </c>
      <c r="C19" s="159">
        <v>1600</v>
      </c>
      <c r="D19" s="138"/>
      <c r="E19" s="140"/>
    </row>
    <row r="20" spans="1:5" x14ac:dyDescent="0.25">
      <c r="A20" s="150" t="s">
        <v>93</v>
      </c>
      <c r="B20" s="147">
        <v>2200</v>
      </c>
      <c r="C20" s="151">
        <v>1700</v>
      </c>
      <c r="D20" s="138"/>
      <c r="E20" s="140"/>
    </row>
    <row r="21" spans="1:5" x14ac:dyDescent="0.25">
      <c r="A21" s="146" t="s">
        <v>37</v>
      </c>
      <c r="B21" s="156">
        <v>2000</v>
      </c>
      <c r="C21" s="148">
        <v>1500</v>
      </c>
      <c r="D21" s="138"/>
      <c r="E21" s="140"/>
    </row>
    <row r="22" spans="1:5" ht="15.75" thickBot="1" x14ac:dyDescent="0.3">
      <c r="A22" s="152" t="s">
        <v>5</v>
      </c>
      <c r="B22" s="153" t="s">
        <v>6</v>
      </c>
      <c r="C22" s="160" t="s">
        <v>6</v>
      </c>
      <c r="D22" s="138"/>
    </row>
    <row r="23" spans="1:5" ht="15.75" thickBot="1" x14ac:dyDescent="0.3">
      <c r="A23" s="193" t="s">
        <v>48</v>
      </c>
      <c r="B23" s="194"/>
      <c r="C23" s="195"/>
      <c r="D23" s="138"/>
    </row>
    <row r="24" spans="1:5" ht="60" x14ac:dyDescent="0.25">
      <c r="A24" s="161" t="s">
        <v>140</v>
      </c>
      <c r="B24" s="155">
        <v>10100</v>
      </c>
      <c r="C24" s="145">
        <v>7600</v>
      </c>
      <c r="D24" s="138"/>
    </row>
    <row r="25" spans="1:5" ht="41.25" customHeight="1" thickBot="1" x14ac:dyDescent="0.3">
      <c r="A25" s="162" t="s">
        <v>7</v>
      </c>
      <c r="B25" s="157">
        <v>2500</v>
      </c>
      <c r="C25" s="154">
        <v>1900</v>
      </c>
      <c r="D25" s="138"/>
    </row>
    <row r="26" spans="1:5" ht="15.75" thickBot="1" x14ac:dyDescent="0.3">
      <c r="A26" s="163" t="s">
        <v>89</v>
      </c>
      <c r="B26" s="174">
        <v>200</v>
      </c>
      <c r="C26" s="175"/>
      <c r="D26" s="139"/>
    </row>
    <row r="27" spans="1:5" ht="16.5" thickTop="1" thickBot="1" x14ac:dyDescent="0.3">
      <c r="A27" s="96"/>
      <c r="B27" s="105"/>
      <c r="C27" s="105"/>
    </row>
    <row r="28" spans="1:5" x14ac:dyDescent="0.25">
      <c r="A28" s="106" t="s">
        <v>50</v>
      </c>
      <c r="B28" s="196" t="s">
        <v>8</v>
      </c>
      <c r="C28" s="197"/>
    </row>
    <row r="29" spans="1:5" x14ac:dyDescent="0.25">
      <c r="A29" s="107" t="s">
        <v>49</v>
      </c>
      <c r="B29" s="188" t="s">
        <v>35</v>
      </c>
      <c r="C29" s="189"/>
    </row>
    <row r="30" spans="1:5" x14ac:dyDescent="0.25">
      <c r="A30" s="107" t="s">
        <v>51</v>
      </c>
      <c r="B30" s="188" t="s">
        <v>28</v>
      </c>
      <c r="C30" s="189"/>
    </row>
    <row r="31" spans="1:5" x14ac:dyDescent="0.25">
      <c r="A31" s="107" t="s">
        <v>52</v>
      </c>
      <c r="B31" s="188" t="s">
        <v>88</v>
      </c>
      <c r="C31" s="189"/>
    </row>
    <row r="32" spans="1:5" x14ac:dyDescent="0.25">
      <c r="A32" s="108" t="s">
        <v>69</v>
      </c>
      <c r="B32" s="188" t="s">
        <v>68</v>
      </c>
      <c r="C32" s="189"/>
    </row>
    <row r="33" spans="1:3" x14ac:dyDescent="0.25">
      <c r="A33" s="108" t="s">
        <v>90</v>
      </c>
      <c r="B33" s="184" t="s">
        <v>34</v>
      </c>
      <c r="C33" s="185"/>
    </row>
    <row r="34" spans="1:3" x14ac:dyDescent="0.25">
      <c r="A34" s="108" t="s">
        <v>14</v>
      </c>
      <c r="B34" s="184" t="s">
        <v>15</v>
      </c>
      <c r="C34" s="185"/>
    </row>
    <row r="35" spans="1:3" x14ac:dyDescent="0.25">
      <c r="A35" s="107" t="s">
        <v>53</v>
      </c>
      <c r="B35" s="184" t="s">
        <v>27</v>
      </c>
      <c r="C35" s="185"/>
    </row>
    <row r="36" spans="1:3" ht="15.75" thickBot="1" x14ac:dyDescent="0.3">
      <c r="A36" s="109" t="s">
        <v>54</v>
      </c>
      <c r="B36" s="186" t="s">
        <v>33</v>
      </c>
      <c r="C36" s="187"/>
    </row>
    <row r="37" spans="1:3" ht="15.75" thickBot="1" x14ac:dyDescent="0.3"/>
    <row r="38" spans="1:3" x14ac:dyDescent="0.25">
      <c r="A38" s="176" t="s">
        <v>102</v>
      </c>
      <c r="B38" s="176"/>
      <c r="C38" s="105"/>
    </row>
    <row r="39" spans="1:3" x14ac:dyDescent="0.25">
      <c r="A39" s="177"/>
      <c r="B39" s="177"/>
      <c r="C39" s="105"/>
    </row>
    <row r="40" spans="1:3" x14ac:dyDescent="0.25">
      <c r="A40" s="110" t="s">
        <v>9</v>
      </c>
      <c r="B40" s="110" t="s">
        <v>103</v>
      </c>
    </row>
    <row r="41" spans="1:3" x14ac:dyDescent="0.25">
      <c r="A41" s="111" t="s">
        <v>104</v>
      </c>
      <c r="B41" s="112">
        <v>950</v>
      </c>
    </row>
    <row r="42" spans="1:3" x14ac:dyDescent="0.25">
      <c r="A42" s="111" t="s">
        <v>105</v>
      </c>
      <c r="B42" s="112">
        <v>800</v>
      </c>
    </row>
    <row r="43" spans="1:3" x14ac:dyDescent="0.25">
      <c r="A43" s="111" t="s">
        <v>106</v>
      </c>
      <c r="B43" s="112">
        <v>950</v>
      </c>
    </row>
    <row r="44" spans="1:3" x14ac:dyDescent="0.25">
      <c r="A44" s="111" t="s">
        <v>107</v>
      </c>
      <c r="B44" s="112">
        <v>700</v>
      </c>
    </row>
    <row r="45" spans="1:3" ht="15.75" thickBot="1" x14ac:dyDescent="0.3">
      <c r="A45" s="113" t="s">
        <v>108</v>
      </c>
      <c r="B45" s="114">
        <v>700</v>
      </c>
    </row>
  </sheetData>
  <mergeCells count="16">
    <mergeCell ref="B26:C26"/>
    <mergeCell ref="A38:B39"/>
    <mergeCell ref="A2:C3"/>
    <mergeCell ref="B35:C35"/>
    <mergeCell ref="B36:C36"/>
    <mergeCell ref="B29:C29"/>
    <mergeCell ref="B30:C30"/>
    <mergeCell ref="B31:C31"/>
    <mergeCell ref="B32:C32"/>
    <mergeCell ref="B33:C33"/>
    <mergeCell ref="B34:C34"/>
    <mergeCell ref="A5:C5"/>
    <mergeCell ref="A17:C17"/>
    <mergeCell ref="A23:C23"/>
    <mergeCell ref="B28:C28"/>
    <mergeCell ref="A11:C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8946-CCF8-41DF-8E4D-A206B7CB0D28}">
  <dimension ref="A1:K36"/>
  <sheetViews>
    <sheetView topLeftCell="A17" zoomScale="90" zoomScaleNormal="90" workbookViewId="0">
      <selection activeCell="H17" sqref="A1:H1048576"/>
    </sheetView>
  </sheetViews>
  <sheetFormatPr defaultColWidth="9.140625" defaultRowHeight="15" x14ac:dyDescent="0.25"/>
  <cols>
    <col min="1" max="1" width="33.85546875" style="45" customWidth="1"/>
    <col min="2" max="5" width="18.42578125" style="45" customWidth="1"/>
    <col min="6" max="6" width="12.28515625" style="45" customWidth="1"/>
    <col min="7" max="7" width="14.28515625" style="45" customWidth="1"/>
    <col min="8" max="9" width="9.140625" style="45"/>
    <col min="10" max="11" width="10" style="45" bestFit="1" customWidth="1"/>
    <col min="12" max="16384" width="9.140625" style="45"/>
  </cols>
  <sheetData>
    <row r="1" spans="1:11" ht="19.5" x14ac:dyDescent="0.25">
      <c r="A1" s="204" t="s">
        <v>0</v>
      </c>
      <c r="B1" s="204"/>
      <c r="C1" s="204"/>
      <c r="D1" s="204"/>
      <c r="E1" s="204"/>
      <c r="F1" s="204"/>
      <c r="G1" s="204"/>
    </row>
    <row r="2" spans="1:11" x14ac:dyDescent="0.25">
      <c r="A2" s="12"/>
      <c r="B2" s="46"/>
      <c r="C2" s="46"/>
      <c r="D2" s="46"/>
      <c r="E2" s="46"/>
      <c r="F2" s="46"/>
      <c r="G2" s="46"/>
    </row>
    <row r="3" spans="1:11" ht="15.75" thickBot="1" x14ac:dyDescent="0.3">
      <c r="A3" s="12"/>
      <c r="B3" s="46"/>
      <c r="C3" s="46"/>
      <c r="D3" s="46"/>
      <c r="E3" s="46"/>
      <c r="F3" s="46"/>
      <c r="G3" s="46"/>
    </row>
    <row r="4" spans="1:11" ht="54.75" thickBot="1" x14ac:dyDescent="0.3">
      <c r="A4" s="47"/>
      <c r="B4" s="48" t="s">
        <v>61</v>
      </c>
      <c r="C4" s="48" t="s">
        <v>62</v>
      </c>
      <c r="D4" s="48" t="s">
        <v>63</v>
      </c>
      <c r="E4" s="48" t="s">
        <v>1</v>
      </c>
      <c r="F4" s="48" t="s">
        <v>2</v>
      </c>
      <c r="G4" s="48" t="s">
        <v>3</v>
      </c>
    </row>
    <row r="5" spans="1:11" ht="16.5" thickBot="1" x14ac:dyDescent="0.3">
      <c r="A5" s="205" t="s">
        <v>4</v>
      </c>
      <c r="B5" s="206"/>
      <c r="C5" s="206"/>
      <c r="D5" s="206"/>
      <c r="E5" s="206"/>
      <c r="F5" s="206"/>
      <c r="G5" s="206"/>
    </row>
    <row r="6" spans="1:11" ht="25.5" x14ac:dyDescent="0.25">
      <c r="A6" s="49" t="s">
        <v>31</v>
      </c>
      <c r="B6" s="1">
        <v>2500</v>
      </c>
      <c r="C6" s="1">
        <v>1900</v>
      </c>
      <c r="D6" s="1">
        <f>B6*1.05</f>
        <v>2625</v>
      </c>
      <c r="E6" s="1">
        <v>2600</v>
      </c>
      <c r="F6" s="2">
        <f>D6*0.75</f>
        <v>1968.75</v>
      </c>
      <c r="G6" s="2">
        <v>2000</v>
      </c>
      <c r="I6" s="50"/>
    </row>
    <row r="7" spans="1:11" ht="25.5" x14ac:dyDescent="0.25">
      <c r="A7" s="51" t="s">
        <v>38</v>
      </c>
      <c r="B7" s="52">
        <v>4500</v>
      </c>
      <c r="C7" s="52">
        <v>3400</v>
      </c>
      <c r="D7" s="52">
        <f>B7*1.05</f>
        <v>4725</v>
      </c>
      <c r="E7" s="52">
        <v>4700</v>
      </c>
      <c r="F7" s="3">
        <f t="shared" ref="F7:F10" si="0">D7*0.75</f>
        <v>3543.75</v>
      </c>
      <c r="G7" s="3">
        <v>3500</v>
      </c>
      <c r="I7" s="50"/>
      <c r="J7" s="53"/>
      <c r="K7" s="53"/>
    </row>
    <row r="8" spans="1:11" ht="27" x14ac:dyDescent="0.25">
      <c r="A8" s="54" t="s">
        <v>32</v>
      </c>
      <c r="B8" s="52">
        <v>3500</v>
      </c>
      <c r="C8" s="52">
        <v>2600</v>
      </c>
      <c r="D8" s="52">
        <f t="shared" ref="D8:D10" si="1">B8*1.05</f>
        <v>3675</v>
      </c>
      <c r="E8" s="52">
        <v>3700</v>
      </c>
      <c r="F8" s="3">
        <f t="shared" si="0"/>
        <v>2756.25</v>
      </c>
      <c r="G8" s="3">
        <v>2800</v>
      </c>
      <c r="I8" s="50"/>
    </row>
    <row r="9" spans="1:11" x14ac:dyDescent="0.25">
      <c r="A9" s="55" t="s">
        <v>36</v>
      </c>
      <c r="B9" s="52">
        <v>2000</v>
      </c>
      <c r="C9" s="52">
        <v>1500</v>
      </c>
      <c r="D9" s="52">
        <f t="shared" si="1"/>
        <v>2100</v>
      </c>
      <c r="E9" s="52">
        <v>2100</v>
      </c>
      <c r="F9" s="3">
        <f t="shared" si="0"/>
        <v>1575</v>
      </c>
      <c r="G9" s="56">
        <v>1600</v>
      </c>
      <c r="I9" s="50"/>
    </row>
    <row r="10" spans="1:11" ht="15.75" thickBot="1" x14ac:dyDescent="0.3">
      <c r="A10" s="57" t="s">
        <v>37</v>
      </c>
      <c r="B10" s="58">
        <v>1800</v>
      </c>
      <c r="C10" s="58">
        <v>1400</v>
      </c>
      <c r="D10" s="58">
        <f t="shared" si="1"/>
        <v>1890</v>
      </c>
      <c r="E10" s="58">
        <v>1900</v>
      </c>
      <c r="F10" s="38">
        <f t="shared" si="0"/>
        <v>1417.5</v>
      </c>
      <c r="G10" s="38">
        <v>1400</v>
      </c>
    </row>
    <row r="11" spans="1:11" ht="16.5" thickBot="1" x14ac:dyDescent="0.3">
      <c r="A11" s="207" t="s">
        <v>47</v>
      </c>
      <c r="B11" s="208"/>
      <c r="C11" s="208"/>
      <c r="D11" s="208"/>
      <c r="E11" s="208"/>
      <c r="F11" s="208"/>
      <c r="G11" s="208"/>
      <c r="K11" s="53"/>
    </row>
    <row r="12" spans="1:11" ht="25.5" x14ac:dyDescent="0.25">
      <c r="A12" s="49" t="s">
        <v>30</v>
      </c>
      <c r="B12" s="2">
        <v>2100</v>
      </c>
      <c r="C12" s="2">
        <v>1600</v>
      </c>
      <c r="D12" s="2">
        <f>B12*1.05</f>
        <v>2205</v>
      </c>
      <c r="E12" s="2">
        <v>2200</v>
      </c>
      <c r="F12" s="2">
        <f>D12*0.75</f>
        <v>1653.75</v>
      </c>
      <c r="G12" s="2">
        <v>1700</v>
      </c>
      <c r="I12" s="50"/>
      <c r="J12" s="50"/>
      <c r="K12" s="50"/>
    </row>
    <row r="13" spans="1:11" ht="25.5" x14ac:dyDescent="0.25">
      <c r="A13" s="51" t="s">
        <v>38</v>
      </c>
      <c r="B13" s="3">
        <v>3800</v>
      </c>
      <c r="C13" s="3">
        <v>2900</v>
      </c>
      <c r="D13" s="3">
        <f t="shared" ref="D13:D16" si="2">B13*1.05</f>
        <v>3990</v>
      </c>
      <c r="E13" s="3">
        <v>4000</v>
      </c>
      <c r="F13" s="3">
        <f t="shared" ref="F13:F16" si="3">D13*0.75</f>
        <v>2992.5</v>
      </c>
      <c r="G13" s="3">
        <v>3000</v>
      </c>
      <c r="I13" s="50"/>
      <c r="J13" s="53"/>
    </row>
    <row r="14" spans="1:11" ht="27" x14ac:dyDescent="0.25">
      <c r="A14" s="54" t="s">
        <v>32</v>
      </c>
      <c r="B14" s="3">
        <v>3000</v>
      </c>
      <c r="C14" s="3">
        <v>2300</v>
      </c>
      <c r="D14" s="3">
        <f t="shared" si="2"/>
        <v>3150</v>
      </c>
      <c r="E14" s="3">
        <v>3200</v>
      </c>
      <c r="F14" s="3">
        <f t="shared" si="3"/>
        <v>2362.5</v>
      </c>
      <c r="G14" s="3">
        <v>2400</v>
      </c>
      <c r="I14" s="50"/>
      <c r="K14" s="53"/>
    </row>
    <row r="15" spans="1:11" x14ac:dyDescent="0.25">
      <c r="A15" s="55" t="s">
        <v>36</v>
      </c>
      <c r="B15" s="52">
        <v>2000</v>
      </c>
      <c r="C15" s="52">
        <v>1500</v>
      </c>
      <c r="D15" s="52">
        <f t="shared" si="2"/>
        <v>2100</v>
      </c>
      <c r="E15" s="52">
        <v>2100</v>
      </c>
      <c r="F15" s="3">
        <f t="shared" si="3"/>
        <v>1575</v>
      </c>
      <c r="G15" s="56">
        <v>1600</v>
      </c>
      <c r="I15" s="50"/>
    </row>
    <row r="16" spans="1:11" ht="15.75" thickBot="1" x14ac:dyDescent="0.3">
      <c r="A16" s="57" t="s">
        <v>37</v>
      </c>
      <c r="B16" s="38">
        <v>1800</v>
      </c>
      <c r="C16" s="38">
        <v>1400</v>
      </c>
      <c r="D16" s="38">
        <f t="shared" si="2"/>
        <v>1890</v>
      </c>
      <c r="E16" s="38">
        <v>1900</v>
      </c>
      <c r="F16" s="38">
        <f t="shared" si="3"/>
        <v>1417.5</v>
      </c>
      <c r="G16" s="38">
        <v>1400</v>
      </c>
    </row>
    <row r="17" spans="1:11" ht="16.5" thickBot="1" x14ac:dyDescent="0.3">
      <c r="A17" s="207" t="s">
        <v>29</v>
      </c>
      <c r="B17" s="208"/>
      <c r="C17" s="208"/>
      <c r="D17" s="208"/>
      <c r="E17" s="208"/>
      <c r="F17" s="208"/>
      <c r="G17" s="208"/>
    </row>
    <row r="18" spans="1:11" x14ac:dyDescent="0.25">
      <c r="A18" s="49" t="s">
        <v>65</v>
      </c>
      <c r="B18" s="2">
        <v>2500</v>
      </c>
      <c r="C18" s="2">
        <v>1900</v>
      </c>
      <c r="D18" s="2">
        <f>B18*1.05</f>
        <v>2625</v>
      </c>
      <c r="E18" s="2">
        <v>2600</v>
      </c>
      <c r="F18" s="2">
        <f>D18*0.75</f>
        <v>1968.75</v>
      </c>
      <c r="G18" s="2">
        <v>2000</v>
      </c>
      <c r="I18" s="50"/>
    </row>
    <row r="19" spans="1:11" ht="27" x14ac:dyDescent="0.25">
      <c r="A19" s="54" t="s">
        <v>64</v>
      </c>
      <c r="B19" s="59">
        <v>1900</v>
      </c>
      <c r="C19" s="59">
        <v>1400</v>
      </c>
      <c r="D19" s="59">
        <f t="shared" ref="D19:D21" si="4">B19*1.05</f>
        <v>1995</v>
      </c>
      <c r="E19" s="59">
        <v>2000</v>
      </c>
      <c r="F19" s="3">
        <f t="shared" ref="F19:F21" si="5">D19*0.75</f>
        <v>1496.25</v>
      </c>
      <c r="G19" s="59">
        <v>1500</v>
      </c>
      <c r="I19" s="50"/>
      <c r="K19" s="50"/>
    </row>
    <row r="20" spans="1:11" x14ac:dyDescent="0.25">
      <c r="A20" s="55" t="s">
        <v>36</v>
      </c>
      <c r="B20" s="52">
        <v>2000</v>
      </c>
      <c r="C20" s="52">
        <v>1500</v>
      </c>
      <c r="D20" s="52">
        <f t="shared" si="4"/>
        <v>2100</v>
      </c>
      <c r="E20" s="52">
        <v>2100</v>
      </c>
      <c r="F20" s="3">
        <f t="shared" si="5"/>
        <v>1575</v>
      </c>
      <c r="G20" s="56">
        <v>1600</v>
      </c>
      <c r="I20" s="50"/>
      <c r="K20" s="50"/>
    </row>
    <row r="21" spans="1:11" x14ac:dyDescent="0.25">
      <c r="A21" s="60" t="s">
        <v>37</v>
      </c>
      <c r="B21" s="3">
        <v>1800</v>
      </c>
      <c r="C21" s="3">
        <v>1400</v>
      </c>
      <c r="D21" s="3">
        <f t="shared" si="4"/>
        <v>1890</v>
      </c>
      <c r="E21" s="3">
        <v>1900</v>
      </c>
      <c r="F21" s="3">
        <f t="shared" si="5"/>
        <v>1417.5</v>
      </c>
      <c r="G21" s="3">
        <v>1400</v>
      </c>
      <c r="K21" s="50"/>
    </row>
    <row r="22" spans="1:11" ht="15.75" thickBot="1" x14ac:dyDescent="0.3">
      <c r="A22" s="57" t="s">
        <v>5</v>
      </c>
      <c r="B22" s="61" t="s">
        <v>6</v>
      </c>
      <c r="C22" s="61" t="s">
        <v>6</v>
      </c>
      <c r="D22" s="61" t="s">
        <v>6</v>
      </c>
      <c r="E22" s="62" t="s">
        <v>6</v>
      </c>
      <c r="F22" s="61" t="s">
        <v>6</v>
      </c>
      <c r="G22" s="62" t="s">
        <v>6</v>
      </c>
    </row>
    <row r="23" spans="1:11" ht="16.5" thickBot="1" x14ac:dyDescent="0.3">
      <c r="A23" s="207" t="s">
        <v>48</v>
      </c>
      <c r="B23" s="208"/>
      <c r="C23" s="208"/>
      <c r="D23" s="208"/>
      <c r="E23" s="208"/>
      <c r="F23" s="208"/>
      <c r="G23" s="208"/>
    </row>
    <row r="24" spans="1:11" ht="51" x14ac:dyDescent="0.25">
      <c r="A24" s="63" t="s">
        <v>91</v>
      </c>
      <c r="B24" s="2">
        <v>9200</v>
      </c>
      <c r="C24" s="2">
        <v>6900</v>
      </c>
      <c r="D24" s="2">
        <f>B24*1.05</f>
        <v>9660</v>
      </c>
      <c r="E24" s="2">
        <v>9700</v>
      </c>
      <c r="F24" s="64">
        <f>D24*0.75</f>
        <v>7245</v>
      </c>
      <c r="G24" s="2">
        <v>7200</v>
      </c>
    </row>
    <row r="25" spans="1:11" ht="41.25" thickBot="1" x14ac:dyDescent="0.3">
      <c r="A25" s="65" t="s">
        <v>7</v>
      </c>
      <c r="B25" s="38">
        <v>2300</v>
      </c>
      <c r="C25" s="38">
        <v>1700</v>
      </c>
      <c r="D25" s="38">
        <f>B25*1.05</f>
        <v>2415</v>
      </c>
      <c r="E25" s="38">
        <v>2400</v>
      </c>
      <c r="F25" s="66">
        <f>D25*0.75</f>
        <v>1811.25</v>
      </c>
      <c r="G25" s="38">
        <v>1800</v>
      </c>
    </row>
    <row r="26" spans="1:11" ht="15.75" thickBot="1" x14ac:dyDescent="0.3">
      <c r="A26" s="65" t="s">
        <v>89</v>
      </c>
      <c r="B26" s="67">
        <v>200</v>
      </c>
      <c r="C26" s="67">
        <v>200</v>
      </c>
      <c r="D26" s="67">
        <v>200</v>
      </c>
      <c r="E26" s="67">
        <v>200</v>
      </c>
      <c r="F26" s="68">
        <v>200</v>
      </c>
      <c r="G26" s="68">
        <v>200</v>
      </c>
      <c r="H26" s="50"/>
    </row>
    <row r="27" spans="1:11" ht="15.75" thickBot="1" x14ac:dyDescent="0.3">
      <c r="A27" s="12"/>
      <c r="B27" s="46"/>
      <c r="C27" s="46"/>
      <c r="D27" s="46"/>
      <c r="E27" s="46"/>
      <c r="F27" s="46"/>
      <c r="G27" s="46"/>
    </row>
    <row r="28" spans="1:11" x14ac:dyDescent="0.25">
      <c r="A28" s="69" t="s">
        <v>50</v>
      </c>
      <c r="B28" s="209" t="s">
        <v>8</v>
      </c>
      <c r="C28" s="210"/>
      <c r="D28" s="210"/>
      <c r="E28" s="210"/>
      <c r="F28" s="211"/>
      <c r="G28" s="73"/>
    </row>
    <row r="29" spans="1:11" x14ac:dyDescent="0.25">
      <c r="A29" s="70" t="s">
        <v>49</v>
      </c>
      <c r="B29" s="212" t="s">
        <v>35</v>
      </c>
      <c r="C29" s="213"/>
      <c r="D29" s="213"/>
      <c r="E29" s="213"/>
      <c r="F29" s="214"/>
      <c r="G29" s="73"/>
    </row>
    <row r="30" spans="1:11" x14ac:dyDescent="0.25">
      <c r="A30" s="70" t="s">
        <v>51</v>
      </c>
      <c r="B30" s="212" t="s">
        <v>28</v>
      </c>
      <c r="C30" s="213"/>
      <c r="D30" s="213"/>
      <c r="E30" s="213"/>
      <c r="F30" s="214"/>
      <c r="G30" s="73"/>
    </row>
    <row r="31" spans="1:11" x14ac:dyDescent="0.25">
      <c r="A31" s="70" t="s">
        <v>52</v>
      </c>
      <c r="B31" s="212" t="s">
        <v>88</v>
      </c>
      <c r="C31" s="213"/>
      <c r="D31" s="213"/>
      <c r="E31" s="213"/>
      <c r="F31" s="214"/>
      <c r="G31" s="73"/>
    </row>
    <row r="32" spans="1:11" x14ac:dyDescent="0.25">
      <c r="A32" s="71" t="s">
        <v>69</v>
      </c>
      <c r="B32" s="212" t="s">
        <v>68</v>
      </c>
      <c r="C32" s="213"/>
      <c r="D32" s="213"/>
      <c r="E32" s="213"/>
      <c r="F32" s="214"/>
      <c r="G32" s="73"/>
    </row>
    <row r="33" spans="1:7" x14ac:dyDescent="0.25">
      <c r="A33" s="71" t="s">
        <v>90</v>
      </c>
      <c r="B33" s="215" t="s">
        <v>34</v>
      </c>
      <c r="C33" s="216"/>
      <c r="D33" s="216"/>
      <c r="E33" s="216"/>
      <c r="F33" s="217"/>
      <c r="G33" s="73"/>
    </row>
    <row r="34" spans="1:7" x14ac:dyDescent="0.25">
      <c r="A34" s="71" t="s">
        <v>14</v>
      </c>
      <c r="B34" s="215" t="s">
        <v>15</v>
      </c>
      <c r="C34" s="216"/>
      <c r="D34" s="216"/>
      <c r="E34" s="216"/>
      <c r="F34" s="217"/>
      <c r="G34" s="73"/>
    </row>
    <row r="35" spans="1:7" x14ac:dyDescent="0.25">
      <c r="A35" s="70" t="s">
        <v>53</v>
      </c>
      <c r="B35" s="215" t="s">
        <v>27</v>
      </c>
      <c r="C35" s="216"/>
      <c r="D35" s="216"/>
      <c r="E35" s="216"/>
      <c r="F35" s="217"/>
      <c r="G35" s="73"/>
    </row>
    <row r="36" spans="1:7" ht="15.75" thickBot="1" x14ac:dyDescent="0.3">
      <c r="A36" s="72" t="s">
        <v>54</v>
      </c>
      <c r="B36" s="201" t="s">
        <v>33</v>
      </c>
      <c r="C36" s="202"/>
      <c r="D36" s="202"/>
      <c r="E36" s="202"/>
      <c r="F36" s="203"/>
      <c r="G36" s="73"/>
    </row>
  </sheetData>
  <mergeCells count="14">
    <mergeCell ref="B36:F36"/>
    <mergeCell ref="A1:G1"/>
    <mergeCell ref="A5:G5"/>
    <mergeCell ref="A11:G11"/>
    <mergeCell ref="A17:G17"/>
    <mergeCell ref="A23:G23"/>
    <mergeCell ref="B28:F28"/>
    <mergeCell ref="B29:F29"/>
    <mergeCell ref="B30:F30"/>
    <mergeCell ref="B31:F31"/>
    <mergeCell ref="B35:F35"/>
    <mergeCell ref="B33:F33"/>
    <mergeCell ref="B34:F34"/>
    <mergeCell ref="B32:F3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5443-E1DC-4857-861E-9FC2BEAD952D}">
  <dimension ref="A1:N30"/>
  <sheetViews>
    <sheetView topLeftCell="A13" workbookViewId="0">
      <selection activeCell="I31" sqref="I31"/>
    </sheetView>
  </sheetViews>
  <sheetFormatPr defaultRowHeight="15" x14ac:dyDescent="0.25"/>
  <cols>
    <col min="2" max="2" width="33.85546875" customWidth="1"/>
    <col min="3" max="3" width="20.5703125" customWidth="1"/>
    <col min="4" max="4" width="21.5703125" customWidth="1"/>
    <col min="5" max="5" width="14.42578125" customWidth="1"/>
    <col min="6" max="6" width="14.28515625" customWidth="1"/>
    <col min="7" max="8" width="12.85546875" customWidth="1"/>
    <col min="9" max="9" width="14.7109375" customWidth="1"/>
    <col min="10" max="10" width="12.85546875" customWidth="1"/>
    <col min="11" max="11" width="20" customWidth="1"/>
  </cols>
  <sheetData>
    <row r="1" spans="1:11" ht="24" x14ac:dyDescent="0.25">
      <c r="A1" s="240" t="s">
        <v>16</v>
      </c>
      <c r="B1" s="240"/>
      <c r="C1" s="240"/>
      <c r="D1" s="240"/>
      <c r="E1" s="240"/>
      <c r="F1" s="35"/>
      <c r="G1" s="35"/>
      <c r="H1" s="35"/>
      <c r="I1" s="35"/>
      <c r="J1" s="35"/>
    </row>
    <row r="2" spans="1:11" ht="24" x14ac:dyDescent="0.4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24.75" thickBot="1" x14ac:dyDescent="0.3">
      <c r="A3" s="7"/>
      <c r="B3" s="8"/>
      <c r="C3" s="8"/>
      <c r="D3" s="9"/>
      <c r="E3" s="9"/>
      <c r="F3" s="9"/>
      <c r="G3" s="9"/>
      <c r="H3" s="9"/>
      <c r="I3" s="9"/>
      <c r="J3" s="9"/>
    </row>
    <row r="4" spans="1:11" ht="30" x14ac:dyDescent="0.25">
      <c r="A4" s="15" t="s">
        <v>4</v>
      </c>
      <c r="B4" s="16"/>
      <c r="C4" s="28" t="s">
        <v>45</v>
      </c>
      <c r="D4" s="28" t="s">
        <v>45</v>
      </c>
      <c r="E4" s="29" t="s">
        <v>44</v>
      </c>
      <c r="F4" s="29" t="s">
        <v>44</v>
      </c>
      <c r="G4" s="29" t="s">
        <v>44</v>
      </c>
      <c r="H4" s="220" t="s">
        <v>67</v>
      </c>
      <c r="I4" s="221"/>
      <c r="J4" s="222"/>
      <c r="K4" s="26" t="s">
        <v>26</v>
      </c>
    </row>
    <row r="5" spans="1:11" x14ac:dyDescent="0.25">
      <c r="A5" s="223" t="s">
        <v>17</v>
      </c>
      <c r="B5" s="224"/>
      <c r="C5" s="18" t="s">
        <v>59</v>
      </c>
      <c r="D5" s="18" t="s">
        <v>58</v>
      </c>
      <c r="E5" s="19" t="s">
        <v>55</v>
      </c>
      <c r="F5" s="19" t="s">
        <v>18</v>
      </c>
      <c r="G5" s="19" t="s">
        <v>56</v>
      </c>
      <c r="H5" s="39" t="s">
        <v>55</v>
      </c>
      <c r="I5" s="39" t="s">
        <v>18</v>
      </c>
      <c r="J5" s="39" t="s">
        <v>56</v>
      </c>
      <c r="K5" s="225" t="s">
        <v>43</v>
      </c>
    </row>
    <row r="6" spans="1:11" x14ac:dyDescent="0.25">
      <c r="A6" s="223" t="s">
        <v>19</v>
      </c>
      <c r="B6" s="224"/>
      <c r="C6" s="20" t="s">
        <v>57</v>
      </c>
      <c r="D6" s="20" t="s">
        <v>57</v>
      </c>
      <c r="E6" s="27" t="s">
        <v>57</v>
      </c>
      <c r="F6" s="27" t="s">
        <v>57</v>
      </c>
      <c r="G6" s="27" t="s">
        <v>57</v>
      </c>
      <c r="H6" s="40" t="s">
        <v>57</v>
      </c>
      <c r="I6" s="40" t="s">
        <v>57</v>
      </c>
      <c r="J6" s="40" t="s">
        <v>57</v>
      </c>
      <c r="K6" s="226"/>
    </row>
    <row r="7" spans="1:11" ht="15.75" x14ac:dyDescent="0.25">
      <c r="A7" s="17"/>
      <c r="B7" s="21" t="s">
        <v>46</v>
      </c>
      <c r="C7" s="228"/>
      <c r="D7" s="229"/>
      <c r="E7" s="229"/>
      <c r="F7" s="229"/>
      <c r="G7" s="229"/>
      <c r="H7" s="229"/>
      <c r="I7" s="229"/>
      <c r="J7" s="230"/>
      <c r="K7" s="226"/>
    </row>
    <row r="8" spans="1:11" ht="31.5" customHeight="1" x14ac:dyDescent="0.25">
      <c r="A8" s="241" t="s">
        <v>20</v>
      </c>
      <c r="B8" s="22" t="s">
        <v>21</v>
      </c>
      <c r="C8" s="23">
        <f>'Fürdő új sz'!B7*10*0.8</f>
        <v>36000</v>
      </c>
      <c r="D8" s="23">
        <f>'Fürdő új sz'!B7*50*0.8</f>
        <v>180000</v>
      </c>
      <c r="E8" s="24">
        <f>C8</f>
        <v>36000</v>
      </c>
      <c r="F8" s="24">
        <f>'Fürdő új sz'!B7*20*0.8</f>
        <v>72000</v>
      </c>
      <c r="G8" s="36">
        <f>D8</f>
        <v>180000</v>
      </c>
      <c r="H8" s="41">
        <f>'Fürdő új sz'!E7*10*0.8</f>
        <v>37600</v>
      </c>
      <c r="I8" s="41">
        <f>'Fürdő új sz'!E7*20*0.8</f>
        <v>75200</v>
      </c>
      <c r="J8" s="42">
        <f>'Fürdő új sz'!E7*50*0.8</f>
        <v>188000</v>
      </c>
      <c r="K8" s="226"/>
    </row>
    <row r="9" spans="1:11" ht="15.75" x14ac:dyDescent="0.25">
      <c r="A9" s="242"/>
      <c r="B9" s="21" t="s">
        <v>22</v>
      </c>
      <c r="C9" s="234"/>
      <c r="D9" s="235"/>
      <c r="E9" s="235"/>
      <c r="F9" s="235"/>
      <c r="G9" s="235"/>
      <c r="H9" s="235"/>
      <c r="I9" s="235"/>
      <c r="J9" s="236"/>
      <c r="K9" s="226"/>
    </row>
    <row r="10" spans="1:11" ht="35.25" customHeight="1" x14ac:dyDescent="0.25">
      <c r="A10" s="242"/>
      <c r="B10" s="30" t="s">
        <v>41</v>
      </c>
      <c r="C10" s="23" t="s">
        <v>11</v>
      </c>
      <c r="D10" s="23" t="s">
        <v>11</v>
      </c>
      <c r="E10" s="24">
        <f>'Fürdő új sz'!B6*10*0.8</f>
        <v>20000</v>
      </c>
      <c r="F10" s="24">
        <f>'Fürdő új sz'!B6*20*0.8</f>
        <v>40000</v>
      </c>
      <c r="G10" s="36">
        <f>'Fürdő új sz'!B6*50*0.8</f>
        <v>100000</v>
      </c>
      <c r="H10" s="41">
        <f>'Fürdő új sz'!E6*10*0.8</f>
        <v>20800</v>
      </c>
      <c r="I10" s="41">
        <f>'Fürdő új sz'!E6*20*0.8</f>
        <v>41600</v>
      </c>
      <c r="J10" s="42">
        <f>'Fürdő új sz'!E6*50*0.8</f>
        <v>104000</v>
      </c>
      <c r="K10" s="226"/>
    </row>
    <row r="11" spans="1:11" ht="36.75" customHeight="1" thickBot="1" x14ac:dyDescent="0.3">
      <c r="A11" s="243"/>
      <c r="B11" s="31" t="s">
        <v>42</v>
      </c>
      <c r="C11" s="32" t="s">
        <v>11</v>
      </c>
      <c r="D11" s="32" t="s">
        <v>11</v>
      </c>
      <c r="E11" s="33">
        <f>'Fürdő új sz'!B8*10*0.8</f>
        <v>28000</v>
      </c>
      <c r="F11" s="33">
        <f>'Fürdő új sz'!B8*20*0.8</f>
        <v>56000</v>
      </c>
      <c r="G11" s="37">
        <f>'Fürdő új sz'!B8*50*0.8</f>
        <v>140000</v>
      </c>
      <c r="H11" s="43">
        <f>'Fürdő új sz'!E8*10*0.8</f>
        <v>29600</v>
      </c>
      <c r="I11" s="43">
        <f>'Fürdő új sz'!E8*20*0.8</f>
        <v>59200</v>
      </c>
      <c r="J11" s="44">
        <f>'Fürdő új sz'!E8*50*0.8</f>
        <v>148000</v>
      </c>
      <c r="K11" s="227"/>
    </row>
    <row r="12" spans="1:11" ht="24" x14ac:dyDescent="0.4">
      <c r="A12" s="10"/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5.75" thickBot="1" x14ac:dyDescent="0.3">
      <c r="A13" s="10"/>
      <c r="B13" s="12"/>
      <c r="C13" s="12"/>
      <c r="D13" s="4"/>
      <c r="E13" s="4"/>
      <c r="F13" s="4"/>
      <c r="G13" s="4"/>
      <c r="H13" s="4"/>
      <c r="I13" s="4"/>
      <c r="J13" s="4"/>
    </row>
    <row r="14" spans="1:11" ht="30" x14ac:dyDescent="0.25">
      <c r="A14" s="218" t="s">
        <v>47</v>
      </c>
      <c r="B14" s="219"/>
      <c r="C14" s="28" t="s">
        <v>45</v>
      </c>
      <c r="D14" s="28" t="s">
        <v>45</v>
      </c>
      <c r="E14" s="29" t="s">
        <v>44</v>
      </c>
      <c r="F14" s="29" t="s">
        <v>44</v>
      </c>
      <c r="G14" s="29" t="s">
        <v>44</v>
      </c>
      <c r="H14" s="220" t="s">
        <v>67</v>
      </c>
      <c r="I14" s="221"/>
      <c r="J14" s="222"/>
      <c r="K14" s="26" t="s">
        <v>26</v>
      </c>
    </row>
    <row r="15" spans="1:11" x14ac:dyDescent="0.25">
      <c r="A15" s="223" t="s">
        <v>17</v>
      </c>
      <c r="B15" s="224"/>
      <c r="C15" s="18" t="s">
        <v>59</v>
      </c>
      <c r="D15" s="18" t="s">
        <v>58</v>
      </c>
      <c r="E15" s="19" t="s">
        <v>55</v>
      </c>
      <c r="F15" s="19" t="s">
        <v>18</v>
      </c>
      <c r="G15" s="19" t="s">
        <v>56</v>
      </c>
      <c r="H15" s="39" t="s">
        <v>55</v>
      </c>
      <c r="I15" s="39" t="s">
        <v>18</v>
      </c>
      <c r="J15" s="39" t="s">
        <v>56</v>
      </c>
      <c r="K15" s="225" t="s">
        <v>43</v>
      </c>
    </row>
    <row r="16" spans="1:11" x14ac:dyDescent="0.25">
      <c r="A16" s="223" t="s">
        <v>19</v>
      </c>
      <c r="B16" s="224"/>
      <c r="C16" s="20" t="s">
        <v>57</v>
      </c>
      <c r="D16" s="20" t="s">
        <v>57</v>
      </c>
      <c r="E16" s="27" t="s">
        <v>57</v>
      </c>
      <c r="F16" s="27" t="s">
        <v>57</v>
      </c>
      <c r="G16" s="27" t="s">
        <v>57</v>
      </c>
      <c r="H16" s="40" t="s">
        <v>57</v>
      </c>
      <c r="I16" s="40" t="s">
        <v>57</v>
      </c>
      <c r="J16" s="40" t="s">
        <v>57</v>
      </c>
      <c r="K16" s="226"/>
    </row>
    <row r="17" spans="1:14" ht="15.75" x14ac:dyDescent="0.25">
      <c r="A17" s="17"/>
      <c r="B17" s="21" t="s">
        <v>46</v>
      </c>
      <c r="C17" s="228"/>
      <c r="D17" s="229"/>
      <c r="E17" s="229"/>
      <c r="F17" s="229"/>
      <c r="G17" s="229"/>
      <c r="H17" s="229"/>
      <c r="I17" s="229"/>
      <c r="J17" s="230"/>
      <c r="K17" s="226"/>
    </row>
    <row r="18" spans="1:14" ht="25.5" x14ac:dyDescent="0.25">
      <c r="A18" s="237" t="s">
        <v>23</v>
      </c>
      <c r="B18" s="22" t="s">
        <v>21</v>
      </c>
      <c r="C18" s="23">
        <f>'Fürdő új sz'!B13*10*0.8</f>
        <v>30400</v>
      </c>
      <c r="D18" s="23">
        <f>'Fürdő új sz'!B13*50*0.8</f>
        <v>152000</v>
      </c>
      <c r="E18" s="24">
        <f>C18</f>
        <v>30400</v>
      </c>
      <c r="F18" s="24">
        <f>'Fürdő új sz'!B13*20*0.8</f>
        <v>60800</v>
      </c>
      <c r="G18" s="36">
        <f>D18</f>
        <v>152000</v>
      </c>
      <c r="H18" s="41">
        <f>'Fürdő új sz'!E13*10*0.8</f>
        <v>32000</v>
      </c>
      <c r="I18" s="41">
        <f>'Fürdő új sz'!E13*20*0.8</f>
        <v>64000</v>
      </c>
      <c r="J18" s="42">
        <f>'Fürdő új sz'!E13*50*0.8</f>
        <v>160000</v>
      </c>
      <c r="K18" s="226"/>
      <c r="N18" s="5"/>
    </row>
    <row r="19" spans="1:14" ht="15.75" x14ac:dyDescent="0.25">
      <c r="A19" s="238"/>
      <c r="B19" s="21" t="s">
        <v>22</v>
      </c>
      <c r="C19" s="234"/>
      <c r="D19" s="235"/>
      <c r="E19" s="235"/>
      <c r="F19" s="235"/>
      <c r="G19" s="235"/>
      <c r="H19" s="235"/>
      <c r="I19" s="235"/>
      <c r="J19" s="236"/>
      <c r="K19" s="226"/>
    </row>
    <row r="20" spans="1:14" ht="38.25" x14ac:dyDescent="0.25">
      <c r="A20" s="238"/>
      <c r="B20" s="30" t="s">
        <v>41</v>
      </c>
      <c r="C20" s="23" t="s">
        <v>11</v>
      </c>
      <c r="D20" s="23" t="s">
        <v>11</v>
      </c>
      <c r="E20" s="24">
        <f>'Fürdő új sz'!B12*10*0.8</f>
        <v>16800</v>
      </c>
      <c r="F20" s="24">
        <f>'Fürdő új sz'!B12*20*0.8</f>
        <v>33600</v>
      </c>
      <c r="G20" s="36">
        <f>'Fürdő új sz'!B12*50*0.8</f>
        <v>84000</v>
      </c>
      <c r="H20" s="41">
        <f>'Fürdő új sz'!E12*10*0.8</f>
        <v>17600</v>
      </c>
      <c r="I20" s="41">
        <f>'Fürdő új sz'!E12*20*0.8</f>
        <v>35200</v>
      </c>
      <c r="J20" s="42">
        <f>'Fürdő új sz'!E12*50*0.8</f>
        <v>88000</v>
      </c>
      <c r="K20" s="226"/>
    </row>
    <row r="21" spans="1:14" ht="58.5" customHeight="1" thickBot="1" x14ac:dyDescent="0.3">
      <c r="A21" s="239"/>
      <c r="B21" s="31" t="s">
        <v>42</v>
      </c>
      <c r="C21" s="32" t="s">
        <v>11</v>
      </c>
      <c r="D21" s="32" t="s">
        <v>11</v>
      </c>
      <c r="E21" s="33">
        <f>'Fürdő új sz'!B14*10*0.8</f>
        <v>24000</v>
      </c>
      <c r="F21" s="33">
        <f>'Fürdő új sz'!B14*20*0.8</f>
        <v>48000</v>
      </c>
      <c r="G21" s="37">
        <f>'Fürdő új sz'!B14*50*0.8</f>
        <v>120000</v>
      </c>
      <c r="H21" s="43">
        <f>'Fürdő új sz'!E14*10*0.8</f>
        <v>25600</v>
      </c>
      <c r="I21" s="43">
        <f>'Fürdő új sz'!E14*20*0.8</f>
        <v>51200</v>
      </c>
      <c r="J21" s="44">
        <f>'Fürdő új sz'!E14*50*0.8</f>
        <v>128000</v>
      </c>
      <c r="K21" s="227"/>
    </row>
    <row r="22" spans="1:14" ht="15.75" thickBot="1" x14ac:dyDescent="0.3">
      <c r="A22" s="13"/>
      <c r="B22" s="13"/>
      <c r="C22" s="13"/>
      <c r="D22" s="14"/>
      <c r="E22" s="14"/>
      <c r="F22" s="14"/>
      <c r="G22" s="14"/>
      <c r="H22" s="14"/>
      <c r="I22" s="14"/>
      <c r="J22" s="14"/>
    </row>
    <row r="23" spans="1:14" ht="30" x14ac:dyDescent="0.25">
      <c r="A23" s="218" t="s">
        <v>39</v>
      </c>
      <c r="B23" s="219"/>
      <c r="C23" s="28" t="s">
        <v>45</v>
      </c>
      <c r="D23" s="28" t="s">
        <v>45</v>
      </c>
      <c r="E23" s="29" t="s">
        <v>44</v>
      </c>
      <c r="F23" s="29" t="s">
        <v>44</v>
      </c>
      <c r="G23" s="29" t="s">
        <v>44</v>
      </c>
      <c r="H23" s="220" t="s">
        <v>67</v>
      </c>
      <c r="I23" s="221"/>
      <c r="J23" s="222"/>
      <c r="K23" s="26" t="s">
        <v>26</v>
      </c>
    </row>
    <row r="24" spans="1:14" x14ac:dyDescent="0.25">
      <c r="A24" s="223" t="s">
        <v>17</v>
      </c>
      <c r="B24" s="224"/>
      <c r="C24" s="18" t="s">
        <v>59</v>
      </c>
      <c r="D24" s="18" t="s">
        <v>58</v>
      </c>
      <c r="E24" s="19" t="s">
        <v>55</v>
      </c>
      <c r="F24" s="19" t="s">
        <v>18</v>
      </c>
      <c r="G24" s="19" t="s">
        <v>56</v>
      </c>
      <c r="H24" s="39" t="s">
        <v>55</v>
      </c>
      <c r="I24" s="39" t="s">
        <v>18</v>
      </c>
      <c r="J24" s="39" t="s">
        <v>56</v>
      </c>
      <c r="K24" s="225" t="s">
        <v>43</v>
      </c>
    </row>
    <row r="25" spans="1:14" x14ac:dyDescent="0.25">
      <c r="A25" s="223" t="s">
        <v>19</v>
      </c>
      <c r="B25" s="224"/>
      <c r="C25" s="20" t="s">
        <v>57</v>
      </c>
      <c r="D25" s="20" t="s">
        <v>57</v>
      </c>
      <c r="E25" s="27" t="s">
        <v>57</v>
      </c>
      <c r="F25" s="27" t="s">
        <v>57</v>
      </c>
      <c r="G25" s="27" t="s">
        <v>57</v>
      </c>
      <c r="H25" s="40" t="s">
        <v>57</v>
      </c>
      <c r="I25" s="40" t="s">
        <v>57</v>
      </c>
      <c r="J25" s="40" t="s">
        <v>57</v>
      </c>
      <c r="K25" s="226"/>
    </row>
    <row r="26" spans="1:14" ht="15.75" x14ac:dyDescent="0.25">
      <c r="A26" s="17"/>
      <c r="B26" s="21" t="s">
        <v>46</v>
      </c>
      <c r="C26" s="228"/>
      <c r="D26" s="229"/>
      <c r="E26" s="229"/>
      <c r="F26" s="229"/>
      <c r="G26" s="229"/>
      <c r="H26" s="229"/>
      <c r="I26" s="229"/>
      <c r="J26" s="230"/>
      <c r="K26" s="226"/>
    </row>
    <row r="27" spans="1:14" ht="41.25" customHeight="1" x14ac:dyDescent="0.25">
      <c r="A27" s="231" t="s">
        <v>24</v>
      </c>
      <c r="B27" s="22" t="s">
        <v>60</v>
      </c>
      <c r="C27" s="23">
        <f>'Fürdő új sz'!B18*10*0.8</f>
        <v>20000</v>
      </c>
      <c r="D27" s="23">
        <f>'Fürdő új sz'!B18*50*0.8</f>
        <v>100000</v>
      </c>
      <c r="E27" s="24">
        <f>C27</f>
        <v>20000</v>
      </c>
      <c r="F27" s="24">
        <f>'Fürdő új sz'!B18*20*0.8</f>
        <v>40000</v>
      </c>
      <c r="G27" s="36">
        <f>D27</f>
        <v>100000</v>
      </c>
      <c r="H27" s="41">
        <f>'Fürdő új sz'!E18*10*0.8</f>
        <v>20800</v>
      </c>
      <c r="I27" s="41">
        <f>'Fürdő új sz'!E18*20*0.8</f>
        <v>41600</v>
      </c>
      <c r="J27" s="42">
        <f>'Fürdő új sz'!E18*50*0.8</f>
        <v>104000</v>
      </c>
      <c r="K27" s="226"/>
    </row>
    <row r="28" spans="1:14" ht="17.25" customHeight="1" x14ac:dyDescent="0.25">
      <c r="A28" s="232"/>
      <c r="B28" s="21" t="s">
        <v>22</v>
      </c>
      <c r="C28" s="234"/>
      <c r="D28" s="235"/>
      <c r="E28" s="235"/>
      <c r="F28" s="235"/>
      <c r="G28" s="235"/>
      <c r="H28" s="235"/>
      <c r="I28" s="235"/>
      <c r="J28" s="236"/>
      <c r="K28" s="226"/>
    </row>
    <row r="29" spans="1:14" ht="39" customHeight="1" x14ac:dyDescent="0.25">
      <c r="A29" s="232"/>
      <c r="B29" s="34" t="s">
        <v>40</v>
      </c>
      <c r="C29" s="23" t="s">
        <v>11</v>
      </c>
      <c r="D29" s="23" t="s">
        <v>11</v>
      </c>
      <c r="E29" s="24">
        <f>'Fürdő új sz'!B19*10*0.8</f>
        <v>15200</v>
      </c>
      <c r="F29" s="24">
        <f>'Fürdő új sz'!B19*20*0.8</f>
        <v>30400</v>
      </c>
      <c r="G29" s="36">
        <f>'Fürdő új sz'!B19*50*0.8</f>
        <v>76000</v>
      </c>
      <c r="H29" s="41">
        <f>'Fürdő új sz'!E19*10*0.8</f>
        <v>16000</v>
      </c>
      <c r="I29" s="41">
        <f>'Fürdő új sz'!E19*20*0.8</f>
        <v>32000</v>
      </c>
      <c r="J29" s="42">
        <f>'Fürdő új sz'!E19*50*0.8</f>
        <v>80000</v>
      </c>
      <c r="K29" s="226"/>
    </row>
    <row r="30" spans="1:14" ht="41.25" customHeight="1" thickBot="1" x14ac:dyDescent="0.3">
      <c r="A30" s="233"/>
      <c r="B30" s="25" t="s">
        <v>66</v>
      </c>
      <c r="C30" s="32" t="s">
        <v>25</v>
      </c>
      <c r="D30" s="32" t="s">
        <v>25</v>
      </c>
      <c r="E30" s="33" t="s">
        <v>25</v>
      </c>
      <c r="F30" s="33" t="s">
        <v>25</v>
      </c>
      <c r="G30" s="37" t="s">
        <v>25</v>
      </c>
      <c r="H30" s="43" t="s">
        <v>25</v>
      </c>
      <c r="I30" s="43" t="s">
        <v>25</v>
      </c>
      <c r="J30" s="44" t="s">
        <v>25</v>
      </c>
      <c r="K30" s="227"/>
    </row>
  </sheetData>
  <mergeCells count="24">
    <mergeCell ref="A1:E1"/>
    <mergeCell ref="H4:J4"/>
    <mergeCell ref="A5:B5"/>
    <mergeCell ref="K5:K11"/>
    <mergeCell ref="A6:B6"/>
    <mergeCell ref="C7:J7"/>
    <mergeCell ref="A8:A11"/>
    <mergeCell ref="C9:J9"/>
    <mergeCell ref="A14:B14"/>
    <mergeCell ref="H14:J14"/>
    <mergeCell ref="A15:B15"/>
    <mergeCell ref="K15:K21"/>
    <mergeCell ref="A16:B16"/>
    <mergeCell ref="C17:J17"/>
    <mergeCell ref="A18:A21"/>
    <mergeCell ref="C19:J19"/>
    <mergeCell ref="A23:B23"/>
    <mergeCell ref="H23:J23"/>
    <mergeCell ref="A24:B24"/>
    <mergeCell ref="K24:K30"/>
    <mergeCell ref="A25:B25"/>
    <mergeCell ref="C26:J26"/>
    <mergeCell ref="A27:A30"/>
    <mergeCell ref="C28:J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90EB-3073-432B-B233-DC4A45B0EEEB}">
  <sheetPr>
    <pageSetUpPr fitToPage="1"/>
  </sheetPr>
  <dimension ref="A1:K35"/>
  <sheetViews>
    <sheetView zoomScale="78" zoomScaleNormal="78" workbookViewId="0">
      <selection activeCell="C18" sqref="C18:G18"/>
    </sheetView>
  </sheetViews>
  <sheetFormatPr defaultColWidth="9.140625" defaultRowHeight="15" x14ac:dyDescent="0.25"/>
  <cols>
    <col min="1" max="1" width="9.140625" style="75"/>
    <col min="2" max="2" width="33.85546875" style="75" customWidth="1"/>
    <col min="3" max="3" width="20.5703125" style="75" customWidth="1"/>
    <col min="4" max="4" width="21.5703125" style="75" customWidth="1"/>
    <col min="5" max="5" width="12.85546875" style="76" customWidth="1"/>
    <col min="6" max="6" width="14.7109375" style="76" customWidth="1"/>
    <col min="7" max="7" width="12.85546875" style="76" customWidth="1"/>
    <col min="8" max="8" width="20" style="75" customWidth="1"/>
    <col min="9" max="16384" width="9.140625" style="75"/>
  </cols>
  <sheetData>
    <row r="1" spans="1:8" ht="15.75" thickBot="1" x14ac:dyDescent="0.3">
      <c r="G1" s="260" t="s">
        <v>97</v>
      </c>
      <c r="H1" s="260"/>
    </row>
    <row r="2" spans="1:8" ht="24" customHeight="1" x14ac:dyDescent="0.25">
      <c r="A2" s="253" t="s">
        <v>92</v>
      </c>
      <c r="B2" s="254"/>
      <c r="C2" s="254"/>
      <c r="D2" s="254"/>
      <c r="E2" s="254"/>
      <c r="F2" s="254"/>
      <c r="G2" s="254"/>
      <c r="H2" s="255"/>
    </row>
    <row r="3" spans="1:8" ht="24" customHeight="1" thickBot="1" x14ac:dyDescent="0.3">
      <c r="A3" s="256"/>
      <c r="B3" s="257"/>
      <c r="C3" s="257"/>
      <c r="D3" s="257"/>
      <c r="E3" s="257"/>
      <c r="F3" s="257"/>
      <c r="G3" s="257"/>
      <c r="H3" s="258"/>
    </row>
    <row r="4" spans="1:8" ht="30" x14ac:dyDescent="0.25">
      <c r="A4" s="77" t="s">
        <v>4</v>
      </c>
      <c r="B4" s="78"/>
      <c r="C4" s="79" t="s">
        <v>45</v>
      </c>
      <c r="D4" s="79" t="s">
        <v>45</v>
      </c>
      <c r="E4" s="80" t="s">
        <v>44</v>
      </c>
      <c r="F4" s="80" t="s">
        <v>44</v>
      </c>
      <c r="G4" s="80" t="s">
        <v>44</v>
      </c>
      <c r="H4" s="81" t="s">
        <v>26</v>
      </c>
    </row>
    <row r="5" spans="1:8" x14ac:dyDescent="0.25">
      <c r="A5" s="261" t="s">
        <v>17</v>
      </c>
      <c r="B5" s="262"/>
      <c r="C5" s="83" t="s">
        <v>59</v>
      </c>
      <c r="D5" s="83" t="s">
        <v>58</v>
      </c>
      <c r="E5" s="84" t="s">
        <v>55</v>
      </c>
      <c r="F5" s="84" t="s">
        <v>18</v>
      </c>
      <c r="G5" s="84" t="s">
        <v>56</v>
      </c>
      <c r="H5" s="244" t="s">
        <v>43</v>
      </c>
    </row>
    <row r="6" spans="1:8" x14ac:dyDescent="0.25">
      <c r="A6" s="261" t="s">
        <v>19</v>
      </c>
      <c r="B6" s="262"/>
      <c r="C6" s="85" t="s">
        <v>57</v>
      </c>
      <c r="D6" s="85" t="s">
        <v>57</v>
      </c>
      <c r="E6" s="86" t="s">
        <v>57</v>
      </c>
      <c r="F6" s="86" t="s">
        <v>57</v>
      </c>
      <c r="G6" s="86" t="s">
        <v>57</v>
      </c>
      <c r="H6" s="245"/>
    </row>
    <row r="7" spans="1:8" ht="15.75" x14ac:dyDescent="0.25">
      <c r="A7" s="82"/>
      <c r="B7" s="87" t="s">
        <v>46</v>
      </c>
      <c r="C7" s="247"/>
      <c r="D7" s="248"/>
      <c r="E7" s="248"/>
      <c r="F7" s="248"/>
      <c r="G7" s="249"/>
      <c r="H7" s="245"/>
    </row>
    <row r="8" spans="1:8" ht="31.5" customHeight="1" x14ac:dyDescent="0.25">
      <c r="A8" s="263" t="s">
        <v>20</v>
      </c>
      <c r="B8" s="22" t="s">
        <v>21</v>
      </c>
      <c r="C8" s="88">
        <v>40000</v>
      </c>
      <c r="D8" s="88">
        <v>200000</v>
      </c>
      <c r="E8" s="89">
        <v>40000</v>
      </c>
      <c r="F8" s="89">
        <v>80000</v>
      </c>
      <c r="G8" s="90">
        <v>200000</v>
      </c>
      <c r="H8" s="245"/>
    </row>
    <row r="9" spans="1:8" ht="15.75" x14ac:dyDescent="0.25">
      <c r="A9" s="264"/>
      <c r="B9" s="87" t="s">
        <v>22</v>
      </c>
      <c r="C9" s="250"/>
      <c r="D9" s="251"/>
      <c r="E9" s="251"/>
      <c r="F9" s="251"/>
      <c r="G9" s="252"/>
      <c r="H9" s="245"/>
    </row>
    <row r="10" spans="1:8" ht="35.25" customHeight="1" x14ac:dyDescent="0.25">
      <c r="A10" s="264"/>
      <c r="B10" s="30" t="s">
        <v>41</v>
      </c>
      <c r="C10" s="88" t="s">
        <v>11</v>
      </c>
      <c r="D10" s="88" t="s">
        <v>11</v>
      </c>
      <c r="E10" s="89">
        <v>22400</v>
      </c>
      <c r="F10" s="89">
        <v>44800</v>
      </c>
      <c r="G10" s="90">
        <v>112000</v>
      </c>
      <c r="H10" s="245"/>
    </row>
    <row r="11" spans="1:8" ht="36.75" customHeight="1" thickBot="1" x14ac:dyDescent="0.3">
      <c r="A11" s="265"/>
      <c r="B11" s="91" t="s">
        <v>42</v>
      </c>
      <c r="C11" s="92" t="s">
        <v>11</v>
      </c>
      <c r="D11" s="92" t="s">
        <v>11</v>
      </c>
      <c r="E11" s="93">
        <v>31200</v>
      </c>
      <c r="F11" s="93">
        <v>62400</v>
      </c>
      <c r="G11" s="94">
        <v>156000</v>
      </c>
      <c r="H11" s="246"/>
    </row>
    <row r="12" spans="1:8" ht="15.75" thickBot="1" x14ac:dyDescent="0.3">
      <c r="A12" s="95"/>
      <c r="B12" s="96"/>
      <c r="C12" s="96"/>
      <c r="D12" s="97"/>
      <c r="E12" s="98"/>
      <c r="F12" s="98"/>
      <c r="G12" s="98"/>
    </row>
    <row r="13" spans="1:8" ht="30" x14ac:dyDescent="0.25">
      <c r="A13" s="269" t="s">
        <v>47</v>
      </c>
      <c r="B13" s="270"/>
      <c r="C13" s="79" t="s">
        <v>45</v>
      </c>
      <c r="D13" s="79" t="s">
        <v>45</v>
      </c>
      <c r="E13" s="80" t="s">
        <v>44</v>
      </c>
      <c r="F13" s="80" t="s">
        <v>44</v>
      </c>
      <c r="G13" s="80" t="s">
        <v>44</v>
      </c>
      <c r="H13" s="81" t="s">
        <v>26</v>
      </c>
    </row>
    <row r="14" spans="1:8" x14ac:dyDescent="0.25">
      <c r="A14" s="261" t="s">
        <v>17</v>
      </c>
      <c r="B14" s="262"/>
      <c r="C14" s="83" t="s">
        <v>59</v>
      </c>
      <c r="D14" s="83" t="s">
        <v>58</v>
      </c>
      <c r="E14" s="84" t="s">
        <v>55</v>
      </c>
      <c r="F14" s="84" t="s">
        <v>18</v>
      </c>
      <c r="G14" s="84" t="s">
        <v>56</v>
      </c>
      <c r="H14" s="244" t="s">
        <v>43</v>
      </c>
    </row>
    <row r="15" spans="1:8" x14ac:dyDescent="0.25">
      <c r="A15" s="261" t="s">
        <v>19</v>
      </c>
      <c r="B15" s="262"/>
      <c r="C15" s="85" t="s">
        <v>57</v>
      </c>
      <c r="D15" s="85" t="s">
        <v>57</v>
      </c>
      <c r="E15" s="86" t="s">
        <v>57</v>
      </c>
      <c r="F15" s="86" t="s">
        <v>57</v>
      </c>
      <c r="G15" s="86" t="s">
        <v>57</v>
      </c>
      <c r="H15" s="245"/>
    </row>
    <row r="16" spans="1:8" ht="15.75" x14ac:dyDescent="0.25">
      <c r="A16" s="82"/>
      <c r="B16" s="87" t="s">
        <v>46</v>
      </c>
      <c r="C16" s="247"/>
      <c r="D16" s="248"/>
      <c r="E16" s="248"/>
      <c r="F16" s="248"/>
      <c r="G16" s="249"/>
      <c r="H16" s="245"/>
    </row>
    <row r="17" spans="1:11" ht="25.5" x14ac:dyDescent="0.25">
      <c r="A17" s="266" t="s">
        <v>23</v>
      </c>
      <c r="B17" s="22" t="s">
        <v>21</v>
      </c>
      <c r="C17" s="88">
        <v>33600</v>
      </c>
      <c r="D17" s="88">
        <v>168000</v>
      </c>
      <c r="E17" s="89">
        <v>33600</v>
      </c>
      <c r="F17" s="89">
        <v>67200</v>
      </c>
      <c r="G17" s="90">
        <v>168000</v>
      </c>
      <c r="H17" s="245"/>
      <c r="K17" s="99"/>
    </row>
    <row r="18" spans="1:11" ht="15.75" x14ac:dyDescent="0.25">
      <c r="A18" s="267"/>
      <c r="B18" s="87" t="s">
        <v>22</v>
      </c>
      <c r="C18" s="250"/>
      <c r="D18" s="251"/>
      <c r="E18" s="251"/>
      <c r="F18" s="251"/>
      <c r="G18" s="252"/>
      <c r="H18" s="245"/>
    </row>
    <row r="19" spans="1:11" ht="38.25" x14ac:dyDescent="0.25">
      <c r="A19" s="267"/>
      <c r="B19" s="30" t="s">
        <v>41</v>
      </c>
      <c r="C19" s="88" t="s">
        <v>11</v>
      </c>
      <c r="D19" s="88" t="s">
        <v>11</v>
      </c>
      <c r="E19" s="89">
        <v>18400</v>
      </c>
      <c r="F19" s="89">
        <v>36800</v>
      </c>
      <c r="G19" s="90">
        <v>92000</v>
      </c>
      <c r="H19" s="245"/>
    </row>
    <row r="20" spans="1:11" ht="58.5" customHeight="1" thickBot="1" x14ac:dyDescent="0.3">
      <c r="A20" s="268"/>
      <c r="B20" s="91" t="s">
        <v>42</v>
      </c>
      <c r="C20" s="92" t="s">
        <v>11</v>
      </c>
      <c r="D20" s="92" t="s">
        <v>11</v>
      </c>
      <c r="E20" s="93">
        <v>26400</v>
      </c>
      <c r="F20" s="93">
        <v>52800</v>
      </c>
      <c r="G20" s="94">
        <v>132000</v>
      </c>
      <c r="H20" s="246"/>
    </row>
    <row r="21" spans="1:11" ht="15.75" thickBot="1" x14ac:dyDescent="0.3">
      <c r="A21" s="100"/>
      <c r="B21" s="100"/>
      <c r="C21" s="100"/>
      <c r="D21" s="101"/>
      <c r="E21" s="102"/>
      <c r="F21" s="102"/>
      <c r="G21" s="102"/>
    </row>
    <row r="22" spans="1:11" ht="30" x14ac:dyDescent="0.25">
      <c r="A22" s="269" t="s">
        <v>39</v>
      </c>
      <c r="B22" s="270"/>
      <c r="C22" s="79" t="s">
        <v>45</v>
      </c>
      <c r="D22" s="79" t="s">
        <v>45</v>
      </c>
      <c r="E22" s="80" t="s">
        <v>44</v>
      </c>
      <c r="F22" s="80" t="s">
        <v>44</v>
      </c>
      <c r="G22" s="80" t="s">
        <v>44</v>
      </c>
      <c r="H22" s="81" t="s">
        <v>26</v>
      </c>
    </row>
    <row r="23" spans="1:11" x14ac:dyDescent="0.25">
      <c r="A23" s="261" t="s">
        <v>17</v>
      </c>
      <c r="B23" s="262"/>
      <c r="C23" s="83" t="s">
        <v>59</v>
      </c>
      <c r="D23" s="83" t="s">
        <v>58</v>
      </c>
      <c r="E23" s="84" t="s">
        <v>55</v>
      </c>
      <c r="F23" s="84" t="s">
        <v>18</v>
      </c>
      <c r="G23" s="84" t="s">
        <v>56</v>
      </c>
      <c r="H23" s="244" t="s">
        <v>43</v>
      </c>
    </row>
    <row r="24" spans="1:11" x14ac:dyDescent="0.25">
      <c r="A24" s="261" t="s">
        <v>19</v>
      </c>
      <c r="B24" s="262"/>
      <c r="C24" s="85" t="s">
        <v>57</v>
      </c>
      <c r="D24" s="85" t="s">
        <v>57</v>
      </c>
      <c r="E24" s="86" t="s">
        <v>57</v>
      </c>
      <c r="F24" s="86" t="s">
        <v>57</v>
      </c>
      <c r="G24" s="86" t="s">
        <v>57</v>
      </c>
      <c r="H24" s="245"/>
    </row>
    <row r="25" spans="1:11" ht="15.75" x14ac:dyDescent="0.25">
      <c r="A25" s="82"/>
      <c r="B25" s="87" t="s">
        <v>46</v>
      </c>
      <c r="C25" s="247"/>
      <c r="D25" s="248"/>
      <c r="E25" s="248"/>
      <c r="F25" s="248"/>
      <c r="G25" s="249"/>
      <c r="H25" s="245"/>
    </row>
    <row r="26" spans="1:11" ht="41.25" customHeight="1" x14ac:dyDescent="0.25">
      <c r="A26" s="271" t="s">
        <v>24</v>
      </c>
      <c r="B26" s="22" t="s">
        <v>60</v>
      </c>
      <c r="C26" s="88">
        <v>22400</v>
      </c>
      <c r="D26" s="88">
        <v>112000</v>
      </c>
      <c r="E26" s="89">
        <v>22400</v>
      </c>
      <c r="F26" s="89">
        <v>44800</v>
      </c>
      <c r="G26" s="90">
        <v>112000</v>
      </c>
      <c r="H26" s="245"/>
    </row>
    <row r="27" spans="1:11" ht="17.25" customHeight="1" x14ac:dyDescent="0.25">
      <c r="A27" s="263"/>
      <c r="B27" s="87" t="s">
        <v>22</v>
      </c>
      <c r="C27" s="250"/>
      <c r="D27" s="251"/>
      <c r="E27" s="251"/>
      <c r="F27" s="251"/>
      <c r="G27" s="252"/>
      <c r="H27" s="245"/>
    </row>
    <row r="28" spans="1:11" ht="39" customHeight="1" x14ac:dyDescent="0.25">
      <c r="A28" s="263"/>
      <c r="B28" s="34" t="s">
        <v>40</v>
      </c>
      <c r="C28" s="88" t="s">
        <v>11</v>
      </c>
      <c r="D28" s="88" t="s">
        <v>11</v>
      </c>
      <c r="E28" s="89">
        <v>16800</v>
      </c>
      <c r="F28" s="89">
        <v>33600</v>
      </c>
      <c r="G28" s="90">
        <v>84000</v>
      </c>
      <c r="H28" s="245"/>
    </row>
    <row r="29" spans="1:11" ht="41.25" customHeight="1" thickBot="1" x14ac:dyDescent="0.3">
      <c r="A29" s="272"/>
      <c r="B29" s="103" t="s">
        <v>66</v>
      </c>
      <c r="C29" s="92" t="s">
        <v>25</v>
      </c>
      <c r="D29" s="92" t="s">
        <v>25</v>
      </c>
      <c r="E29" s="93" t="s">
        <v>25</v>
      </c>
      <c r="F29" s="93" t="s">
        <v>25</v>
      </c>
      <c r="G29" s="94" t="s">
        <v>25</v>
      </c>
      <c r="H29" s="246"/>
    </row>
    <row r="31" spans="1:11" x14ac:dyDescent="0.25">
      <c r="A31" s="96"/>
      <c r="E31" s="75"/>
    </row>
    <row r="32" spans="1:11" x14ac:dyDescent="0.25">
      <c r="E32" s="75"/>
      <c r="F32" s="75"/>
      <c r="G32" s="75"/>
    </row>
    <row r="33" spans="5:7" x14ac:dyDescent="0.25">
      <c r="E33" s="75"/>
      <c r="F33" s="259"/>
      <c r="G33" s="259"/>
    </row>
    <row r="34" spans="5:7" x14ac:dyDescent="0.25">
      <c r="E34" s="75"/>
      <c r="F34" s="259"/>
      <c r="G34" s="259"/>
    </row>
    <row r="35" spans="5:7" s="76" customFormat="1" x14ac:dyDescent="0.25"/>
  </sheetData>
  <mergeCells count="24">
    <mergeCell ref="A2:H3"/>
    <mergeCell ref="F33:G33"/>
    <mergeCell ref="F34:G34"/>
    <mergeCell ref="G1:H1"/>
    <mergeCell ref="A5:B5"/>
    <mergeCell ref="A6:B6"/>
    <mergeCell ref="A8:A11"/>
    <mergeCell ref="A17:A20"/>
    <mergeCell ref="A13:B13"/>
    <mergeCell ref="A24:B24"/>
    <mergeCell ref="A26:A29"/>
    <mergeCell ref="A22:B22"/>
    <mergeCell ref="A23:B23"/>
    <mergeCell ref="A14:B14"/>
    <mergeCell ref="A15:B15"/>
    <mergeCell ref="H23:H29"/>
    <mergeCell ref="H5:H11"/>
    <mergeCell ref="H14:H20"/>
    <mergeCell ref="C25:G25"/>
    <mergeCell ref="C27:G27"/>
    <mergeCell ref="C7:G7"/>
    <mergeCell ref="C9:G9"/>
    <mergeCell ref="C16:G16"/>
    <mergeCell ref="C18:G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1995-AE43-4CB2-A4F7-8818DB894218}">
  <dimension ref="A1:G18"/>
  <sheetViews>
    <sheetView workbookViewId="0">
      <selection activeCell="A2" sqref="A2:G2"/>
    </sheetView>
  </sheetViews>
  <sheetFormatPr defaultRowHeight="15" x14ac:dyDescent="0.25"/>
  <sheetData>
    <row r="1" spans="1:7" ht="15.75" thickBot="1" x14ac:dyDescent="0.3">
      <c r="E1" s="282" t="s">
        <v>98</v>
      </c>
      <c r="F1" s="282"/>
      <c r="G1" s="282"/>
    </row>
    <row r="2" spans="1:7" ht="21" thickTop="1" thickBot="1" x14ac:dyDescent="0.3">
      <c r="A2" s="277" t="s">
        <v>116</v>
      </c>
      <c r="B2" s="278"/>
      <c r="C2" s="278"/>
      <c r="D2" s="278"/>
      <c r="E2" s="278"/>
      <c r="F2" s="278"/>
      <c r="G2" s="279"/>
    </row>
    <row r="3" spans="1:7" ht="15.75" thickBot="1" x14ac:dyDescent="0.3">
      <c r="A3" s="273"/>
      <c r="B3" s="274"/>
      <c r="C3" s="274"/>
      <c r="D3" s="275" t="s">
        <v>70</v>
      </c>
      <c r="E3" s="275"/>
      <c r="F3" s="275" t="s">
        <v>71</v>
      </c>
      <c r="G3" s="276"/>
    </row>
    <row r="4" spans="1:7" ht="15.75" thickBot="1" x14ac:dyDescent="0.3">
      <c r="A4" s="273"/>
      <c r="B4" s="274"/>
      <c r="C4" s="274"/>
      <c r="D4" s="275" t="s">
        <v>72</v>
      </c>
      <c r="E4" s="275"/>
      <c r="F4" s="275" t="s">
        <v>72</v>
      </c>
      <c r="G4" s="276"/>
    </row>
    <row r="5" spans="1:7" ht="15.75" thickBot="1" x14ac:dyDescent="0.3">
      <c r="A5" s="280" t="s">
        <v>73</v>
      </c>
      <c r="B5" s="275"/>
      <c r="C5" s="275"/>
      <c r="D5" s="274" t="s">
        <v>74</v>
      </c>
      <c r="E5" s="274"/>
      <c r="F5" s="274" t="s">
        <v>75</v>
      </c>
      <c r="G5" s="281"/>
    </row>
    <row r="6" spans="1:7" ht="15.75" thickBot="1" x14ac:dyDescent="0.3">
      <c r="A6" s="280" t="s">
        <v>76</v>
      </c>
      <c r="B6" s="275"/>
      <c r="C6" s="275"/>
      <c r="D6" s="274" t="s">
        <v>77</v>
      </c>
      <c r="E6" s="274"/>
      <c r="F6" s="274" t="s">
        <v>78</v>
      </c>
      <c r="G6" s="281"/>
    </row>
    <row r="7" spans="1:7" ht="15.75" thickBot="1" x14ac:dyDescent="0.3">
      <c r="A7" s="280" t="s">
        <v>79</v>
      </c>
      <c r="B7" s="275"/>
      <c r="C7" s="275"/>
      <c r="D7" s="274"/>
      <c r="E7" s="274"/>
      <c r="F7" s="274" t="s">
        <v>74</v>
      </c>
      <c r="G7" s="281"/>
    </row>
    <row r="8" spans="1:7" ht="15.75" thickBot="1" x14ac:dyDescent="0.3">
      <c r="A8" s="280" t="s">
        <v>80</v>
      </c>
      <c r="B8" s="275"/>
      <c r="C8" s="275"/>
      <c r="D8" s="274"/>
      <c r="E8" s="274"/>
      <c r="F8" s="274" t="s">
        <v>74</v>
      </c>
      <c r="G8" s="281"/>
    </row>
    <row r="9" spans="1:7" ht="15.75" thickBot="1" x14ac:dyDescent="0.3">
      <c r="A9" s="280" t="s">
        <v>81</v>
      </c>
      <c r="B9" s="275"/>
      <c r="C9" s="275"/>
      <c r="D9" s="274"/>
      <c r="E9" s="274"/>
      <c r="F9" s="274" t="s">
        <v>77</v>
      </c>
      <c r="G9" s="281"/>
    </row>
    <row r="10" spans="1:7" ht="15.75" thickBot="1" x14ac:dyDescent="0.3">
      <c r="A10" s="280" t="s">
        <v>82</v>
      </c>
      <c r="B10" s="275"/>
      <c r="C10" s="275"/>
      <c r="D10" s="275"/>
      <c r="E10" s="275"/>
      <c r="F10" s="275"/>
      <c r="G10" s="276"/>
    </row>
    <row r="11" spans="1:7" ht="15.75" thickBot="1" x14ac:dyDescent="0.3">
      <c r="A11" s="273"/>
      <c r="B11" s="274"/>
      <c r="C11" s="274"/>
      <c r="D11" s="275" t="s">
        <v>70</v>
      </c>
      <c r="E11" s="275"/>
      <c r="F11" s="275" t="s">
        <v>71</v>
      </c>
      <c r="G11" s="276"/>
    </row>
    <row r="12" spans="1:7" ht="15.75" thickBot="1" x14ac:dyDescent="0.3">
      <c r="A12" s="273"/>
      <c r="B12" s="274"/>
      <c r="C12" s="274"/>
      <c r="D12" s="275" t="s">
        <v>72</v>
      </c>
      <c r="E12" s="275"/>
      <c r="F12" s="275" t="s">
        <v>72</v>
      </c>
      <c r="G12" s="276"/>
    </row>
    <row r="13" spans="1:7" ht="15.75" thickBot="1" x14ac:dyDescent="0.3">
      <c r="A13" s="280" t="s">
        <v>73</v>
      </c>
      <c r="B13" s="275"/>
      <c r="C13" s="275"/>
      <c r="D13" s="274" t="s">
        <v>77</v>
      </c>
      <c r="E13" s="274"/>
      <c r="F13" s="274" t="s">
        <v>83</v>
      </c>
      <c r="G13" s="281"/>
    </row>
    <row r="14" spans="1:7" ht="15.75" thickBot="1" x14ac:dyDescent="0.3">
      <c r="A14" s="280" t="s">
        <v>84</v>
      </c>
      <c r="B14" s="275"/>
      <c r="C14" s="275"/>
      <c r="D14" s="275"/>
      <c r="E14" s="275"/>
      <c r="F14" s="275"/>
      <c r="G14" s="276"/>
    </row>
    <row r="15" spans="1:7" ht="15.75" thickBot="1" x14ac:dyDescent="0.3">
      <c r="A15" s="273"/>
      <c r="B15" s="274"/>
      <c r="C15" s="274"/>
      <c r="D15" s="287" t="s">
        <v>72</v>
      </c>
      <c r="E15" s="287"/>
      <c r="F15" s="287"/>
      <c r="G15" s="288"/>
    </row>
    <row r="16" spans="1:7" ht="15.75" thickBot="1" x14ac:dyDescent="0.3">
      <c r="A16" s="280" t="s">
        <v>85</v>
      </c>
      <c r="B16" s="275"/>
      <c r="C16" s="275"/>
      <c r="D16" s="274" t="s">
        <v>99</v>
      </c>
      <c r="E16" s="274"/>
      <c r="F16" s="274"/>
      <c r="G16" s="281"/>
    </row>
    <row r="17" spans="1:7" ht="15.75" thickBot="1" x14ac:dyDescent="0.3">
      <c r="A17" s="283" t="s">
        <v>86</v>
      </c>
      <c r="B17" s="284"/>
      <c r="C17" s="284"/>
      <c r="D17" s="285" t="s">
        <v>87</v>
      </c>
      <c r="E17" s="285"/>
      <c r="F17" s="285"/>
      <c r="G17" s="286"/>
    </row>
    <row r="18" spans="1:7" ht="15.75" thickTop="1" x14ac:dyDescent="0.25"/>
  </sheetData>
  <mergeCells count="40">
    <mergeCell ref="E1:G1"/>
    <mergeCell ref="A17:C17"/>
    <mergeCell ref="D17:G17"/>
    <mergeCell ref="A12:C12"/>
    <mergeCell ref="D12:E12"/>
    <mergeCell ref="F12:G12"/>
    <mergeCell ref="A13:C13"/>
    <mergeCell ref="D13:E13"/>
    <mergeCell ref="F13:G13"/>
    <mergeCell ref="A14:G14"/>
    <mergeCell ref="A15:C15"/>
    <mergeCell ref="D15:G15"/>
    <mergeCell ref="A16:C16"/>
    <mergeCell ref="D16:G16"/>
    <mergeCell ref="A9:C9"/>
    <mergeCell ref="D9:E9"/>
    <mergeCell ref="F9:G9"/>
    <mergeCell ref="A10:G10"/>
    <mergeCell ref="A11:C11"/>
    <mergeCell ref="D11:E11"/>
    <mergeCell ref="F11:G11"/>
    <mergeCell ref="A7:C7"/>
    <mergeCell ref="D7:E7"/>
    <mergeCell ref="F7:G7"/>
    <mergeCell ref="A8:C8"/>
    <mergeCell ref="D8:E8"/>
    <mergeCell ref="F8:G8"/>
    <mergeCell ref="A5:C5"/>
    <mergeCell ref="D5:E5"/>
    <mergeCell ref="F5:G5"/>
    <mergeCell ref="A6:C6"/>
    <mergeCell ref="D6:E6"/>
    <mergeCell ref="F6:G6"/>
    <mergeCell ref="A4:C4"/>
    <mergeCell ref="D4:E4"/>
    <mergeCell ref="F4:G4"/>
    <mergeCell ref="A2:G2"/>
    <mergeCell ref="A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19C9-3BCF-43D2-B860-FA15DD87034D}">
  <sheetPr>
    <pageSetUpPr fitToPage="1"/>
  </sheetPr>
  <dimension ref="A1:E21"/>
  <sheetViews>
    <sheetView zoomScale="87" zoomScaleNormal="90" workbookViewId="0">
      <selection activeCell="H37" sqref="H37"/>
    </sheetView>
  </sheetViews>
  <sheetFormatPr defaultRowHeight="15" x14ac:dyDescent="0.25"/>
  <cols>
    <col min="1" max="1" width="53.7109375" customWidth="1"/>
    <col min="2" max="2" width="21.5703125" customWidth="1"/>
    <col min="3" max="3" width="20.140625" customWidth="1"/>
  </cols>
  <sheetData>
    <row r="1" spans="1:5" ht="15.75" thickBot="1" x14ac:dyDescent="0.3">
      <c r="C1" s="116" t="s">
        <v>109</v>
      </c>
    </row>
    <row r="2" spans="1:5" ht="21.75" customHeight="1" x14ac:dyDescent="0.25">
      <c r="A2" s="253" t="s">
        <v>114</v>
      </c>
      <c r="B2" s="254"/>
      <c r="C2" s="255"/>
    </row>
    <row r="3" spans="1:5" ht="15" customHeight="1" x14ac:dyDescent="0.25">
      <c r="A3" s="256"/>
      <c r="B3" s="257"/>
      <c r="C3" s="258"/>
    </row>
    <row r="4" spans="1:5" ht="15.75" customHeight="1" thickBot="1" x14ac:dyDescent="0.3">
      <c r="A4" s="292"/>
      <c r="B4" s="293"/>
      <c r="C4" s="294"/>
    </row>
    <row r="5" spans="1:5" ht="45.75" thickBot="1" x14ac:dyDescent="0.3">
      <c r="A5" s="117" t="s">
        <v>9</v>
      </c>
      <c r="B5" s="118" t="s">
        <v>100</v>
      </c>
      <c r="C5" s="119" t="s">
        <v>101</v>
      </c>
    </row>
    <row r="6" spans="1:5" x14ac:dyDescent="0.25">
      <c r="A6" s="120" t="s">
        <v>10</v>
      </c>
      <c r="B6" s="121"/>
      <c r="C6" s="122"/>
    </row>
    <row r="7" spans="1:5" ht="15.75" x14ac:dyDescent="0.25">
      <c r="A7" s="123" t="s">
        <v>110</v>
      </c>
      <c r="B7" s="124">
        <v>2300</v>
      </c>
      <c r="C7" s="125">
        <v>1700</v>
      </c>
    </row>
    <row r="8" spans="1:5" ht="15.75" x14ac:dyDescent="0.25">
      <c r="A8" s="123" t="s">
        <v>111</v>
      </c>
      <c r="B8" s="124">
        <v>1900</v>
      </c>
      <c r="C8" s="125">
        <v>1400</v>
      </c>
    </row>
    <row r="9" spans="1:5" ht="15.75" x14ac:dyDescent="0.25">
      <c r="A9" s="123" t="s">
        <v>112</v>
      </c>
      <c r="B9" s="124">
        <v>1150</v>
      </c>
      <c r="C9" s="126" t="s">
        <v>11</v>
      </c>
    </row>
    <row r="10" spans="1:5" ht="16.5" thickBot="1" x14ac:dyDescent="0.3">
      <c r="A10" s="127" t="s">
        <v>94</v>
      </c>
      <c r="B10" s="128">
        <v>1150</v>
      </c>
      <c r="C10" s="129" t="s">
        <v>11</v>
      </c>
    </row>
    <row r="11" spans="1:5" ht="15.75" x14ac:dyDescent="0.25">
      <c r="A11" s="130" t="s">
        <v>12</v>
      </c>
      <c r="B11" s="131"/>
      <c r="C11" s="132"/>
    </row>
    <row r="12" spans="1:5" ht="15.75" x14ac:dyDescent="0.25">
      <c r="A12" s="133" t="s">
        <v>113</v>
      </c>
      <c r="B12" s="124">
        <v>6100</v>
      </c>
      <c r="C12" s="125">
        <v>4600</v>
      </c>
    </row>
    <row r="13" spans="1:5" ht="16.5" thickBot="1" x14ac:dyDescent="0.3">
      <c r="A13" s="134" t="s">
        <v>13</v>
      </c>
      <c r="B13" s="128">
        <v>1200</v>
      </c>
      <c r="C13" s="135">
        <v>900</v>
      </c>
      <c r="E13" s="74"/>
    </row>
    <row r="14" spans="1:5" ht="15.75" thickBot="1" x14ac:dyDescent="0.3">
      <c r="A14" s="75"/>
      <c r="B14" s="136"/>
      <c r="C14" s="136"/>
    </row>
    <row r="15" spans="1:5" x14ac:dyDescent="0.25">
      <c r="A15" s="106" t="s">
        <v>50</v>
      </c>
      <c r="B15" s="196" t="s">
        <v>8</v>
      </c>
      <c r="C15" s="197"/>
    </row>
    <row r="16" spans="1:5" x14ac:dyDescent="0.25">
      <c r="A16" s="107" t="s">
        <v>51</v>
      </c>
      <c r="B16" s="188" t="s">
        <v>28</v>
      </c>
      <c r="C16" s="189"/>
    </row>
    <row r="17" spans="1:3" ht="15.75" thickBot="1" x14ac:dyDescent="0.3">
      <c r="A17" s="137" t="s">
        <v>52</v>
      </c>
      <c r="B17" s="290" t="s">
        <v>88</v>
      </c>
      <c r="C17" s="291"/>
    </row>
    <row r="18" spans="1:3" x14ac:dyDescent="0.25">
      <c r="A18" s="295" t="s">
        <v>95</v>
      </c>
      <c r="B18" s="295"/>
      <c r="C18" s="75"/>
    </row>
    <row r="20" spans="1:3" x14ac:dyDescent="0.25">
      <c r="B20" s="289"/>
      <c r="C20" s="289"/>
    </row>
    <row r="21" spans="1:3" x14ac:dyDescent="0.25">
      <c r="B21" s="289"/>
      <c r="C21" s="289"/>
    </row>
  </sheetData>
  <mergeCells count="7">
    <mergeCell ref="B21:C21"/>
    <mergeCell ref="B15:C15"/>
    <mergeCell ref="B16:C16"/>
    <mergeCell ref="B17:C17"/>
    <mergeCell ref="A2:C4"/>
    <mergeCell ref="B20:C20"/>
    <mergeCell ref="A18:B1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2AAD-7863-43D8-B8A6-F28DE99F0994}">
  <dimension ref="A1:C5"/>
  <sheetViews>
    <sheetView workbookViewId="0">
      <selection activeCell="C1" sqref="C1"/>
    </sheetView>
  </sheetViews>
  <sheetFormatPr defaultRowHeight="15" x14ac:dyDescent="0.25"/>
  <cols>
    <col min="1" max="1" width="12.85546875" style="75" customWidth="1"/>
    <col min="2" max="2" width="27.7109375" style="75" customWidth="1"/>
    <col min="3" max="3" width="16" style="75" customWidth="1"/>
    <col min="4" max="16384" width="9.140625" style="75"/>
  </cols>
  <sheetData>
    <row r="1" spans="1:3" x14ac:dyDescent="0.25">
      <c r="C1" s="116" t="s">
        <v>132</v>
      </c>
    </row>
    <row r="2" spans="1:3" ht="19.5" customHeight="1" x14ac:dyDescent="0.25">
      <c r="A2" s="298" t="s">
        <v>133</v>
      </c>
      <c r="B2" s="298"/>
      <c r="C2" s="298"/>
    </row>
    <row r="3" spans="1:3" x14ac:dyDescent="0.25">
      <c r="A3" s="168"/>
      <c r="B3" s="168"/>
      <c r="C3" s="169" t="s">
        <v>134</v>
      </c>
    </row>
    <row r="4" spans="1:3" x14ac:dyDescent="0.25">
      <c r="A4" s="168" t="s">
        <v>135</v>
      </c>
      <c r="B4" s="168" t="s">
        <v>137</v>
      </c>
      <c r="C4" s="170">
        <v>100</v>
      </c>
    </row>
    <row r="5" spans="1:3" x14ac:dyDescent="0.25">
      <c r="A5" s="168" t="s">
        <v>136</v>
      </c>
      <c r="B5" s="168" t="s">
        <v>138</v>
      </c>
      <c r="C5" s="170">
        <v>1000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BF26-3DB1-4E53-AD46-948888CF6DA1}">
  <dimension ref="A1:C16"/>
  <sheetViews>
    <sheetView tabSelected="1" workbookViewId="0">
      <selection activeCell="C1" sqref="C1"/>
    </sheetView>
  </sheetViews>
  <sheetFormatPr defaultRowHeight="15" x14ac:dyDescent="0.25"/>
  <cols>
    <col min="1" max="1" width="33.5703125" style="75" bestFit="1" customWidth="1"/>
    <col min="2" max="2" width="15.28515625" style="75" bestFit="1" customWidth="1"/>
    <col min="3" max="3" width="45.42578125" style="75" bestFit="1" customWidth="1"/>
    <col min="4" max="16384" width="9.140625" style="75"/>
  </cols>
  <sheetData>
    <row r="1" spans="1:3" x14ac:dyDescent="0.25">
      <c r="C1" s="116" t="s">
        <v>139</v>
      </c>
    </row>
    <row r="2" spans="1:3" s="172" customFormat="1" ht="19.5" customHeight="1" x14ac:dyDescent="0.3">
      <c r="A2" s="296" t="s">
        <v>117</v>
      </c>
      <c r="B2" s="296"/>
      <c r="C2" s="171" t="s">
        <v>118</v>
      </c>
    </row>
    <row r="3" spans="1:3" ht="45" x14ac:dyDescent="0.25">
      <c r="A3" s="164" t="s">
        <v>119</v>
      </c>
      <c r="B3" s="165" t="s">
        <v>120</v>
      </c>
      <c r="C3" s="164" t="s">
        <v>120</v>
      </c>
    </row>
    <row r="4" spans="1:3" ht="33.75" customHeight="1" x14ac:dyDescent="0.25">
      <c r="A4" s="166" t="s">
        <v>121</v>
      </c>
      <c r="B4" s="167">
        <v>1700</v>
      </c>
      <c r="C4" s="173">
        <v>1445</v>
      </c>
    </row>
    <row r="5" spans="1:3" ht="33.75" customHeight="1" x14ac:dyDescent="0.25">
      <c r="A5" s="166" t="s">
        <v>122</v>
      </c>
      <c r="B5" s="167">
        <v>1300</v>
      </c>
      <c r="C5" s="173">
        <v>1105</v>
      </c>
    </row>
    <row r="6" spans="1:3" ht="33.75" customHeight="1" x14ac:dyDescent="0.25">
      <c r="A6" s="166" t="s">
        <v>123</v>
      </c>
      <c r="B6" s="167">
        <v>4500</v>
      </c>
      <c r="C6" s="173">
        <v>3825</v>
      </c>
    </row>
    <row r="7" spans="1:3" ht="33.75" customHeight="1" x14ac:dyDescent="0.25">
      <c r="A7" s="166" t="s">
        <v>141</v>
      </c>
      <c r="B7" s="167">
        <v>1000</v>
      </c>
      <c r="C7" s="173">
        <v>850</v>
      </c>
    </row>
    <row r="8" spans="1:3" ht="33.75" customHeight="1" x14ac:dyDescent="0.25">
      <c r="A8" s="166" t="s">
        <v>124</v>
      </c>
      <c r="B8" s="167">
        <v>1700</v>
      </c>
    </row>
    <row r="9" spans="1:3" ht="33.75" customHeight="1" x14ac:dyDescent="0.25">
      <c r="A9" s="166" t="s">
        <v>125</v>
      </c>
      <c r="B9" s="167">
        <v>2000</v>
      </c>
    </row>
    <row r="10" spans="1:3" ht="33.75" customHeight="1" x14ac:dyDescent="0.25">
      <c r="A10" s="166" t="s">
        <v>126</v>
      </c>
      <c r="B10" s="167">
        <v>1700</v>
      </c>
    </row>
    <row r="11" spans="1:3" ht="33.75" customHeight="1" x14ac:dyDescent="0.25">
      <c r="A11" s="166" t="s">
        <v>127</v>
      </c>
      <c r="B11" s="167">
        <v>500</v>
      </c>
    </row>
    <row r="12" spans="1:3" x14ac:dyDescent="0.25">
      <c r="A12" s="166" t="s">
        <v>128</v>
      </c>
      <c r="B12" s="167">
        <v>22860</v>
      </c>
    </row>
    <row r="14" spans="1:3" ht="21.75" customHeight="1" x14ac:dyDescent="0.25">
      <c r="A14" s="297" t="s">
        <v>129</v>
      </c>
      <c r="B14" s="297"/>
    </row>
    <row r="15" spans="1:3" ht="30" x14ac:dyDescent="0.25">
      <c r="A15" s="164" t="s">
        <v>119</v>
      </c>
      <c r="B15" s="165" t="s">
        <v>130</v>
      </c>
    </row>
    <row r="16" spans="1:3" x14ac:dyDescent="0.25">
      <c r="A16" s="166" t="s">
        <v>131</v>
      </c>
      <c r="B16" s="167">
        <v>5000</v>
      </c>
    </row>
  </sheetData>
  <mergeCells count="2">
    <mergeCell ref="A2:B2"/>
    <mergeCell ref="A14:B14"/>
  </mergeCells>
  <pageMargins left="0.59055118110236227" right="0.59055118110236227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40F333B1C09D468CA5372A2F18E998" ma:contentTypeVersion="20" ma:contentTypeDescription="Create a new document." ma:contentTypeScope="" ma:versionID="00d55e3964c37e63bd2832e6141511ed">
  <xsd:schema xmlns:xsd="http://www.w3.org/2001/XMLSchema" xmlns:xs="http://www.w3.org/2001/XMLSchema" xmlns:p="http://schemas.microsoft.com/office/2006/metadata/properties" xmlns:ns2="04510f4a-94a4-4d4b-9c87-bb7568d18f3f" xmlns:ns3="38ba81e8-8de6-4970-9394-2ed47fc3d788" targetNamespace="http://schemas.microsoft.com/office/2006/metadata/properties" ma:root="true" ma:fieldsID="1d842e37fc1c149d80a861763a022dce" ns2:_="" ns3:_="">
    <xsd:import namespace="04510f4a-94a4-4d4b-9c87-bb7568d18f3f"/>
    <xsd:import namespace="38ba81e8-8de6-4970-9394-2ed47fc3d7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Szem_x00e9_ly" minOccurs="0"/>
                <xsd:element ref="ns3:Utalva" minOccurs="0"/>
                <xsd:element ref="ns3:KltsHel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10f4a-94a4-4d4b-9c87-bb7568d18f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2815360-9f46-414a-85ff-a29a6c948040}" ma:internalName="TaxCatchAll" ma:showField="CatchAllData" ma:web="04510f4a-94a4-4d4b-9c87-bb7568d18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a81e8-8de6-4970-9394-2ed47fc3d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2c9dced-5f73-445c-b2f5-24e409e2e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Szem_x00e9_ly" ma:index="24" nillable="true" ma:displayName="Személy" ma:format="Dropdown" ma:list="UserInfo" ma:SharePointGroup="0" ma:internalName="Szem_x00e9_l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talva" ma:index="25" nillable="true" ma:displayName="Utalva" ma:default="0" ma:format="Dropdown" ma:internalName="Utalva">
      <xsd:simpleType>
        <xsd:restriction base="dms:Boolean"/>
      </xsd:simpleType>
    </xsd:element>
    <xsd:element name="KltsHely" ma:index="26" nillable="true" ma:displayName="KltsHely" ma:format="Dropdown" ma:internalName="KltsHely">
      <xsd:simpleType>
        <xsd:restriction base="dms:Choice">
          <xsd:enumeration value="UL01"/>
          <xsd:enumeration value="UL11"/>
          <xsd:enumeration value="UL15"/>
          <xsd:enumeration value="4. választási lehetősé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10f4a-94a4-4d4b-9c87-bb7568d18f3f" xsi:nil="true"/>
    <lcf76f155ced4ddcb4097134ff3c332f xmlns="38ba81e8-8de6-4970-9394-2ed47fc3d788">
      <Terms xmlns="http://schemas.microsoft.com/office/infopath/2007/PartnerControls"/>
    </lcf76f155ced4ddcb4097134ff3c332f>
    <_Flow_SignoffStatus xmlns="38ba81e8-8de6-4970-9394-2ed47fc3d788" xsi:nil="true"/>
    <Szem_x00e9_ly xmlns="38ba81e8-8de6-4970-9394-2ed47fc3d788">
      <UserInfo>
        <DisplayName/>
        <AccountId xsi:nil="true"/>
        <AccountType/>
      </UserInfo>
    </Szem_x00e9_ly>
    <Utalva xmlns="38ba81e8-8de6-4970-9394-2ed47fc3d788">false</Utalva>
    <KltsHely xmlns="38ba81e8-8de6-4970-9394-2ed47fc3d788" xsi:nil="true"/>
  </documentManagement>
</p:properties>
</file>

<file path=customXml/itemProps1.xml><?xml version="1.0" encoding="utf-8"?>
<ds:datastoreItem xmlns:ds="http://schemas.openxmlformats.org/officeDocument/2006/customXml" ds:itemID="{E402B247-3246-42A2-9FF9-0C251A6AC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10f4a-94a4-4d4b-9c87-bb7568d18f3f"/>
    <ds:schemaRef ds:uri="38ba81e8-8de6-4970-9394-2ed47fc3d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E0984-C075-4A19-B550-D8385E740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47147-54AF-402C-917F-65593646B27A}">
  <ds:schemaRefs>
    <ds:schemaRef ds:uri="http://purl.org/dc/dcmitype/"/>
    <ds:schemaRef ds:uri="http://www.w3.org/XML/1998/namespace"/>
    <ds:schemaRef ds:uri="04510f4a-94a4-4d4b-9c87-bb7568d18f3f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38ba81e8-8de6-4970-9394-2ed47fc3d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Kméti Fürdő napijegy</vt:lpstr>
      <vt:lpstr>Fürdő új sz</vt:lpstr>
      <vt:lpstr>Bérletek új sz</vt:lpstr>
      <vt:lpstr>Kméti Fürdő bérlet</vt:lpstr>
      <vt:lpstr>Kméti Fürdő medencehasználat</vt:lpstr>
      <vt:lpstr>Széktói Strand</vt:lpstr>
      <vt:lpstr>Benkó Zoltán Park</vt:lpstr>
      <vt:lpstr>Jégpálya,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Máté</dc:creator>
  <cp:lastModifiedBy>Dr. Szentgyörgyi Ágota</cp:lastModifiedBy>
  <cp:lastPrinted>2026-01-27T12:19:12Z</cp:lastPrinted>
  <dcterms:created xsi:type="dcterms:W3CDTF">2024-02-18T13:56:43Z</dcterms:created>
  <dcterms:modified xsi:type="dcterms:W3CDTF">2026-02-02T14:44:51Z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0x0101005440F333B1C09D468CA5372A2F18E998</vt:lpwstr>
  </property>
  <property fmtid="{D5CDD505-2E9C-101B-9397-08002B2CF9AE}" pid="3" name="MediaServiceImageTags">
    <vt:lpwstr/>
  </property>
</Properties>
</file>