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6\VTP\analítika\"/>
    </mc:Choice>
  </mc:AlternateContent>
  <bookViews>
    <workbookView xWindow="0" yWindow="0" windowWidth="21600" windowHeight="9135" tabRatio="628"/>
  </bookViews>
  <sheets>
    <sheet name="egészségügy" sheetId="1" r:id="rId1"/>
    <sheet name="idős" sheetId="2" r:id="rId2"/>
    <sheet name="ifjúság" sheetId="3" r:id="rId3"/>
    <sheet name="környezet" sheetId="4" r:id="rId4"/>
    <sheet name="kultúra" sheetId="5" r:id="rId5"/>
    <sheet name="mezőgazdaság" sheetId="6" r:id="rId6"/>
    <sheet name="műemlék" sheetId="7" r:id="rId7"/>
    <sheet name="oktatás" sheetId="8" r:id="rId8"/>
    <sheet name="sport" sheetId="9" r:id="rId9"/>
    <sheet name="szociális" sheetId="10" r:id="rId10"/>
  </sheets>
  <definedNames>
    <definedName name="_xlnm._FilterDatabase" localSheetId="0" hidden="1">egészségügy!$A$9:$BW$9</definedName>
    <definedName name="_xlnm._FilterDatabase" localSheetId="1" hidden="1">idős!$A$9:$M$72</definedName>
    <definedName name="_xlnm._FilterDatabase" localSheetId="2" hidden="1">ifjúság!$A$9:$R$62</definedName>
    <definedName name="_xlnm._FilterDatabase" localSheetId="3" hidden="1">környezet!$A$9:$CM$37</definedName>
    <definedName name="_xlnm._FilterDatabase" localSheetId="4" hidden="1">kultúra!$A$9:$S$141</definedName>
    <definedName name="_xlnm._FilterDatabase" localSheetId="6" hidden="1">műemlék!$A$9:$L$9</definedName>
    <definedName name="_xlnm._FilterDatabase" localSheetId="7" hidden="1">oktatás!$A$9:$L$99</definedName>
    <definedName name="_xlnm._FilterDatabase" localSheetId="8" hidden="1">sport!$A$9:$R$82</definedName>
    <definedName name="_xlnm._FilterDatabase" localSheetId="9" hidden="1">szociális!$A$9:$AM$48</definedName>
    <definedName name="_xlnm.Print_Titles" localSheetId="0">egészségügy!$9:$9</definedName>
    <definedName name="_xlnm.Print_Titles" localSheetId="1">idős!$9:$9</definedName>
    <definedName name="_xlnm.Print_Titles" localSheetId="2">ifjúság!$9:$9</definedName>
    <definedName name="_xlnm.Print_Titles" localSheetId="3">környezet!$9:$9</definedName>
    <definedName name="_xlnm.Print_Titles" localSheetId="4">kultúra!$9:$9</definedName>
    <definedName name="_xlnm.Print_Titles" localSheetId="7">oktatás!$9:$9</definedName>
    <definedName name="_xlnm.Print_Titles" localSheetId="8">sport!$9:$9</definedName>
    <definedName name="_xlnm.Print_Titles" localSheetId="9">szociális!$9:$9</definedName>
    <definedName name="_xlnm.Print_Area" localSheetId="0">egészségügy!$A$1:$M$45</definedName>
    <definedName name="_xlnm.Print_Area" localSheetId="1">idős!$A$1:$M$81</definedName>
    <definedName name="_xlnm.Print_Area" localSheetId="3">környezet!$A$1:$N$46</definedName>
    <definedName name="_xlnm.Print_Area" localSheetId="4">kultúra!$A$1:$N$150</definedName>
    <definedName name="_xlnm.Print_Area" localSheetId="5">mezőgazdaság!$A$1:$L$20</definedName>
    <definedName name="_xlnm.Print_Area" localSheetId="6">műemlék!$A$1:$M$30</definedName>
    <definedName name="_xlnm.Print_Area" localSheetId="7">oktatás!$A$1:$M$108</definedName>
    <definedName name="_xlnm.Print_Area" localSheetId="9">szociális!$A$1:$M$57</definedName>
  </definedNames>
  <calcPr calcId="152511"/>
</workbook>
</file>

<file path=xl/calcChain.xml><?xml version="1.0" encoding="utf-8"?>
<calcChain xmlns="http://schemas.openxmlformats.org/spreadsheetml/2006/main">
  <c r="K48" i="10" l="1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D6" i="10"/>
  <c r="D3" i="10" l="1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D3" i="9" s="1"/>
  <c r="K10" i="9"/>
  <c r="D7" i="9"/>
  <c r="D6" i="9"/>
  <c r="D5" i="9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6" i="8"/>
  <c r="D3" i="8" l="1"/>
  <c r="K21" i="7"/>
  <c r="K20" i="7"/>
  <c r="K19" i="7"/>
  <c r="K18" i="7"/>
  <c r="K17" i="7"/>
  <c r="K16" i="7"/>
  <c r="K15" i="7"/>
  <c r="K14" i="7"/>
  <c r="K13" i="7"/>
  <c r="K12" i="7"/>
  <c r="K11" i="7"/>
  <c r="K10" i="7"/>
  <c r="D7" i="7"/>
  <c r="D6" i="7"/>
  <c r="D3" i="7"/>
  <c r="K11" i="6" l="1"/>
  <c r="K10" i="6"/>
  <c r="D7" i="6"/>
  <c r="D6" i="6"/>
  <c r="D3" i="6"/>
  <c r="K141" i="5"/>
  <c r="K140" i="5"/>
  <c r="K139" i="5"/>
  <c r="K138" i="5"/>
  <c r="K137" i="5"/>
  <c r="M136" i="5"/>
  <c r="L136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M79" i="5"/>
  <c r="L79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D6" i="5"/>
  <c r="D5" i="5"/>
  <c r="D3" i="5" l="1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D6" i="4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D6" i="3"/>
  <c r="D3" i="3"/>
  <c r="D3" i="4" l="1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D6" i="2"/>
  <c r="D6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D3" i="2" l="1"/>
  <c r="D3" i="1"/>
</calcChain>
</file>

<file path=xl/sharedStrings.xml><?xml version="1.0" encoding="utf-8"?>
<sst xmlns="http://schemas.openxmlformats.org/spreadsheetml/2006/main" count="2742" uniqueCount="1409">
  <si>
    <t>A pályázati előirányzat megnevezése:</t>
  </si>
  <si>
    <t xml:space="preserve">EGÉSZSÉGÜGYI PROGRAMOK </t>
  </si>
  <si>
    <t>A támogatás keretösszege:</t>
  </si>
  <si>
    <t>A pályázatokban igényelt összeg:</t>
  </si>
  <si>
    <t xml:space="preserve">5%-os tartalékkeret: </t>
  </si>
  <si>
    <t>A felosztható keret:</t>
  </si>
  <si>
    <t>A Bizottság véleménye:</t>
  </si>
  <si>
    <t>Sorszám</t>
  </si>
  <si>
    <t>Iktatószám</t>
  </si>
  <si>
    <t>Szerződés iktatószáma</t>
  </si>
  <si>
    <t>Pályázó neve</t>
  </si>
  <si>
    <t>Támogatási cél megnevezése</t>
  </si>
  <si>
    <t>A pályázat címe</t>
  </si>
  <si>
    <t>Projektben résztvevők létszáma</t>
  </si>
  <si>
    <t>Önerő Munkaóra</t>
  </si>
  <si>
    <t>Önerő</t>
  </si>
  <si>
    <t>Teljes költség</t>
  </si>
  <si>
    <t>Pályázott összeg</t>
  </si>
  <si>
    <t>Bizottság véleménye</t>
  </si>
  <si>
    <t>14394-10/2016</t>
  </si>
  <si>
    <t>Alapítvány a Szívbetegekért a Szívinfarktus Megelőzésére</t>
  </si>
  <si>
    <t>Az emberek egészségi állapotát javító programok szervezésének támogatása</t>
  </si>
  <si>
    <t>"Szívünk Napja Kecskemét" Főtéri Rendezvény 2016.09.25.</t>
  </si>
  <si>
    <t>-</t>
  </si>
  <si>
    <t>14394-26/2016</t>
  </si>
  <si>
    <t>Ápolás Jövőjéért Alapítvány</t>
  </si>
  <si>
    <t>Burn Out - Szakmai Konferencia</t>
  </si>
  <si>
    <t>14394-12/2016</t>
  </si>
  <si>
    <t>Bács-Kiskun Megyei Önkormányzat Kórházáért Alapítvány</t>
  </si>
  <si>
    <t>Kórházi Esték előadás sorozat folytatása és lakossági szűrővizsgálat végzése</t>
  </si>
  <si>
    <t>14394-20/2016</t>
  </si>
  <si>
    <t>Egészséges Életmódért Hit és Sport Alapítvány</t>
  </si>
  <si>
    <t>Preventív egészségügyi felmérés a roma lakosok számára a Mezei utcai Közösségi Házban</t>
  </si>
  <si>
    <t>14394-13/2016</t>
  </si>
  <si>
    <t>Egészségre Törekvők Alapítványa</t>
  </si>
  <si>
    <t>Egészségügyi felszerelés, gép-műszerbeszerzés, informatikai fejlesztés támogatása</t>
  </si>
  <si>
    <t>Tolókocsival lépcsőzni</t>
  </si>
  <si>
    <t>14394-7/2016</t>
  </si>
  <si>
    <t>Egészségügyi és Szociális Intézmények Igazgatósága</t>
  </si>
  <si>
    <t>Vizeletvizsgáló készülék beszerzése</t>
  </si>
  <si>
    <t>14394-8/2016</t>
  </si>
  <si>
    <t>Védőnői tanácsadó felszerelése</t>
  </si>
  <si>
    <t>14394-11/2016</t>
  </si>
  <si>
    <t>Főplébánia Karitász Alapítvány</t>
  </si>
  <si>
    <t>Az egészségügyi ellátás színvonalát és hatékonyságát javító programok szervezésének támogatása</t>
  </si>
  <si>
    <t>Önsegítő csoport (Hanghalló csoport) szervezése kecskeméti pszichiátriai betegek részére</t>
  </si>
  <si>
    <t>14394-9/2016</t>
  </si>
  <si>
    <t>Hírös Manus Alapítvány</t>
  </si>
  <si>
    <t>Artroszkópos műtéti ollók beszerzése</t>
  </si>
  <si>
    <t>14394-1/2016</t>
  </si>
  <si>
    <t>Hitoktatásra Alapítvány</t>
  </si>
  <si>
    <t>Fekete Gábor nyári hittanos tábora</t>
  </si>
  <si>
    <t>14394-6/2016</t>
  </si>
  <si>
    <t>Humán-Rehab Közhasznú Egyesület</t>
  </si>
  <si>
    <t>Fogyatékos Személyek Gondozóháza és Napközi Otthona orvosi rendelője tárgyi feltételeinek fejlesztése, informatikai eszközök beszerzése</t>
  </si>
  <si>
    <t>14394-3/2016</t>
  </si>
  <si>
    <t>Kecskeméti Ilco Egyesület</t>
  </si>
  <si>
    <t>14394-14/2016</t>
  </si>
  <si>
    <t>Koháry István Alapítvány</t>
  </si>
  <si>
    <t>Egészségnap</t>
  </si>
  <si>
    <t>14394-23/2016</t>
  </si>
  <si>
    <t>Kutyával egy Mosolyért Alapítvány</t>
  </si>
  <si>
    <t>Kutyával és egy mosollyal az egészségért</t>
  </si>
  <si>
    <t>14394-24/2016</t>
  </si>
  <si>
    <t>Magyar Máltai Szeretszolgálat Egyesület</t>
  </si>
  <si>
    <t>A hajléktalan emberek és halmozottan hátrányos helyzetű családok egészségi állapotát és a hajléktalanellátó intézmények higiénés körülményeit javító program</t>
  </si>
  <si>
    <t>14394-15/2016</t>
  </si>
  <si>
    <t>Magyar Vöröskereszt Bács-Kiskun Megyei Szervezete</t>
  </si>
  <si>
    <t>HIV-AIDS prevenció</t>
  </si>
  <si>
    <t>14394-5/2016</t>
  </si>
  <si>
    <t>Magyarországi Pszoriázis Klubbok Egyesülete</t>
  </si>
  <si>
    <t>Kecskeméti Pszoriázis Klub fenntartása és működése és az Országos Pszoriázis Betegtalálkozókon való részvételünk megszervezése és lebonyolítása</t>
  </si>
  <si>
    <t>14394-25/2016</t>
  </si>
  <si>
    <t>Márkaépítés Profin Kft</t>
  </si>
  <si>
    <t>XLVIII. Egészségügyi Szakdolgozók Országos Konferenciája</t>
  </si>
  <si>
    <t>14394-21/2016</t>
  </si>
  <si>
    <t>Mathiász János Általános Iskoláért Alapítvány</t>
  </si>
  <si>
    <t>Egészségnap 2016.</t>
  </si>
  <si>
    <t>14394-4/2016</t>
  </si>
  <si>
    <t>Mellműtöttek Bács-Kiskun Megyei Egyesülete</t>
  </si>
  <si>
    <t>Konferencia a Mellműtöttek Bács-Kiskun Megyei Egyesülete alapításának és működésének 25-ik évfordulója tiszteletére</t>
  </si>
  <si>
    <t>14394-27/2016</t>
  </si>
  <si>
    <t>Mozgáskorlátozottak Bács-Kiskun Megyei Egyesülete</t>
  </si>
  <si>
    <t>Segédeszköz kölcsönzés</t>
  </si>
  <si>
    <t>14394-22/2016</t>
  </si>
  <si>
    <t>Nők Egészségéért Egészséges Újszülöttekért Jövőnkért Alapítvány</t>
  </si>
  <si>
    <t>XXV. Országos Szülésznő Konferencia</t>
  </si>
  <si>
    <t>14394-18/2016</t>
  </si>
  <si>
    <t>Nyitott Szemmel - A Dél-alföldi Régió Gyermekeiért - Egyesület</t>
  </si>
  <si>
    <t>Élj egészségesen!</t>
  </si>
  <si>
    <t>14394-17/2016</t>
  </si>
  <si>
    <t>ORTHEL Egészségügyi Szolgáltató Bt.</t>
  </si>
  <si>
    <t>A fogszabályozási járó beteg szakellátás színvonalának biztosítása</t>
  </si>
  <si>
    <t>14394-16/2016</t>
  </si>
  <si>
    <t>Ölelő Kéz Ápolási és Hospice Alapítvány</t>
  </si>
  <si>
    <t>Kecskemét Város területén zajló rendezvényeken szűrés biztosítása, Kecskeméti Fürdő Gyógyászatának eszközfejlesztése</t>
  </si>
  <si>
    <t>14394-2/2016</t>
  </si>
  <si>
    <t>PREMED 2000 Orvosi Bt.</t>
  </si>
  <si>
    <t>A cukorbetegeknél a kardiovaszkuláris autonóm neuropátia korai jeleinek felismerése</t>
  </si>
  <si>
    <t>14394-19/2016</t>
  </si>
  <si>
    <t>Twist Olivér Gyermek -és Ifjúságvédelmi Egyesület</t>
  </si>
  <si>
    <t>Meridián torna tanfolyam</t>
  </si>
  <si>
    <t>Szemereyné Pataki Klaudia</t>
  </si>
  <si>
    <t>polgármester</t>
  </si>
  <si>
    <t>Polgármester döntése</t>
  </si>
  <si>
    <t>Polgármester döntése:</t>
  </si>
  <si>
    <t>Kecskemét, 2016. június 30.</t>
  </si>
  <si>
    <t>IDŐSÜGYI PROGRAMOK</t>
  </si>
  <si>
    <t xml:space="preserve">5 %-os tartalékkeret: </t>
  </si>
  <si>
    <t>13598-58/2016</t>
  </si>
  <si>
    <t>Alföld Idegenforgalmáért Alapítvány</t>
  </si>
  <si>
    <t>Idősek részére az országot, illetve a szomszéd országokat megismertető kirándulások szervezésének támogatása, ezáltal a határon túl élő magyarok életének megismerésének és nemzeti tudatnak az erősítése</t>
  </si>
  <si>
    <t>Az emberek egészségi állapotát javító "tiszta tüdőért " program támogatása</t>
  </si>
  <si>
    <t>13598-64/2016</t>
  </si>
  <si>
    <t xml:space="preserve">Ápolás Jövőjéért Alapítvány </t>
  </si>
  <si>
    <t>Idősek kulturális programjainak támogatása</t>
  </si>
  <si>
    <t>Nyugdíjas munkatársak találkozója</t>
  </si>
  <si>
    <t>ÉRVÉNYTELEN, a hiánypótlást határidőre nem nyújtotta be</t>
  </si>
  <si>
    <t>13598-28/2016</t>
  </si>
  <si>
    <t>Corvin az Emberközpontú Nevelésért Alapítvány</t>
  </si>
  <si>
    <t>Generációk közötti kapcsolatok erősítése</t>
  </si>
  <si>
    <t>Mamák napja</t>
  </si>
  <si>
    <t>13598-29/2016</t>
  </si>
  <si>
    <t>Karácsonyi műsor és ajándékozás a hunyadivárosi mamáknak</t>
  </si>
  <si>
    <t>13598-60/2016</t>
  </si>
  <si>
    <t>Idős Roma Klub a Közösségi Házban</t>
  </si>
  <si>
    <t>13598-40/2016</t>
  </si>
  <si>
    <t>Kirándulás Pécsre, a kultúra városába</t>
  </si>
  <si>
    <t>13598-39/2016</t>
  </si>
  <si>
    <t>Idősek sportolási lehetőségeinek fejlesztése</t>
  </si>
  <si>
    <t>Ép testben ép lélek - gyógytorna a Kápolna utcai nyugdíjas Klubban</t>
  </si>
  <si>
    <t>13598-38/2016</t>
  </si>
  <si>
    <t>Idősek Világnapja ünnepség, városi rendezvény</t>
  </si>
  <si>
    <t>13598-37/2016</t>
  </si>
  <si>
    <t>Idősek Akadémiája előadássorozat</t>
  </si>
  <si>
    <t>13598-36/2016</t>
  </si>
  <si>
    <t>Naplemente Idősek Klubja tagjainak előadás megtekintése a Kecskeméti Ciróka Bábszínházban</t>
  </si>
  <si>
    <t>13598-35/2016</t>
  </si>
  <si>
    <t>Fotópályázat "Nemzedékek a családban" címmel</t>
  </si>
  <si>
    <t>13598-34/2016</t>
  </si>
  <si>
    <t>Idősek képzésének továbbképzésének támogatása</t>
  </si>
  <si>
    <t>Foglalkoztatási eszközök beszerzése az Idősgondozó Szolgálat Nappali Intézményei számára</t>
  </si>
  <si>
    <t>13598-33/2016</t>
  </si>
  <si>
    <t>Kecskeméten működő nyugdíjas klubok működésének segítése</t>
  </si>
  <si>
    <t>Fazekas műhely, mint terápiás foglalkoztatás lehetőségének biztosítása a Nyitnikék Klubban</t>
  </si>
  <si>
    <t>13598-32/2016</t>
  </si>
  <si>
    <t>Országos Színjátszó Találkozó - Eger</t>
  </si>
  <si>
    <t>13598-31/2016</t>
  </si>
  <si>
    <t>Közös kirándulás a Bükkben az Idősgondozó Szolgálat szervezésében</t>
  </si>
  <si>
    <t>13598-44/2016</t>
  </si>
  <si>
    <t>Egészségügyi ellátás biztosítása az  aktivitás mind tovább történő megőrzése érdekében a Nyitnikék Klubban</t>
  </si>
  <si>
    <t>13598-45/2016</t>
  </si>
  <si>
    <t>Nyílt nap Széchenyi István születésének 225. évfordulójával egybekötve</t>
  </si>
  <si>
    <t>13598-43/2016</t>
  </si>
  <si>
    <t>Egészségügyi ellátás biztosítása, gyógytorna - intimtorna - víz alatti csoportos gyógytorna - foglalkozások lehetőségének megteremtése</t>
  </si>
  <si>
    <t>13598-42/2016</t>
  </si>
  <si>
    <t>Foglalkoztatást segítő eszközök beszerzése a Nyitnikék Klub részére</t>
  </si>
  <si>
    <t>13598-41/2016</t>
  </si>
  <si>
    <t>A Marosvásárhelyi Nyugdíjas Szervezet fogadása</t>
  </si>
  <si>
    <t>13598-47/2016</t>
  </si>
  <si>
    <t>Naplemente Idősek Klub tagjainak látogatása a Tisza-tavi Ökocentrumban</t>
  </si>
  <si>
    <t>13598-46/2016</t>
  </si>
  <si>
    <t>Pacsirta Népdalkör tagjai részére fellépő ruha beszerzése</t>
  </si>
  <si>
    <t>13598-48/2016</t>
  </si>
  <si>
    <t>Nagy Közös Sportnap</t>
  </si>
  <si>
    <t>13598-49/2016</t>
  </si>
  <si>
    <t xml:space="preserve">A Naplemente Idősek Klubja részére Sport Poha-Rak vagy Speed Stacks időmérő szett beszerzése </t>
  </si>
  <si>
    <t>13598-50/2016</t>
  </si>
  <si>
    <t>Színházbérlet vásárlása</t>
  </si>
  <si>
    <t>13598-51/2016</t>
  </si>
  <si>
    <t>Idősek részére az országot, illetve a szomszéd országokat megismertető kirándulások szervezésének támogatása, ill. idősek kulturális programjainak támogatása</t>
  </si>
  <si>
    <t>"Urak és módik - a nemesi élet Magyarországon" azaz Idősek Hete rendezvénysorozat a Margaréta Otthonban és kirándulás a Margaréta Otthon lakói részére</t>
  </si>
  <si>
    <t>13598-52/2016</t>
  </si>
  <si>
    <t>VII. Margaréta Népzenei és Nóta Találkozó</t>
  </si>
  <si>
    <t>13598-56/2016</t>
  </si>
  <si>
    <t>Hirös Agóra Kulturális és Ifjúsági Központ Nonprofit Kft.</t>
  </si>
  <si>
    <t>Szenior torna a Hírös Agórában</t>
  </si>
  <si>
    <t>13598-55/2016</t>
  </si>
  <si>
    <t>A Palóc föld felfedezése</t>
  </si>
  <si>
    <t>13598-57/2016</t>
  </si>
  <si>
    <t>"Pannonhalma" kulturális és szakrális értékeinek felfedezése</t>
  </si>
  <si>
    <t>13598-1/2016</t>
  </si>
  <si>
    <t>Idősek Római Katolikus Otthona Alapítvány</t>
  </si>
  <si>
    <t>Mutassuk meg Nemzeti Kegyhelyünket, Mátraverebély - Szentkutat  egymásnak és az ifjúságnak!</t>
  </si>
  <si>
    <t>13598-26/2016</t>
  </si>
  <si>
    <t>IUSTITIA Sport- és Kulturális Egyesület</t>
  </si>
  <si>
    <t>Nagyi Gyere Velünk…</t>
  </si>
  <si>
    <t>13598-61/2016</t>
  </si>
  <si>
    <t>Kertváros Alapítvány</t>
  </si>
  <si>
    <t>Generációk találkozása</t>
  </si>
  <si>
    <t>13598-5/2016</t>
  </si>
  <si>
    <t>Kisfáiért Közhasznú Egyesület</t>
  </si>
  <si>
    <t>Kisfái Nyugdíjas Klub működésének segítése</t>
  </si>
  <si>
    <t>13598-9/2016</t>
  </si>
  <si>
    <t>Labáth Ferencné egyéni vállalkozó</t>
  </si>
  <si>
    <t>Generációk Jövője - a jövő generációja</t>
  </si>
  <si>
    <t>13598-54/2016</t>
  </si>
  <si>
    <t>Magyar Vakok és Gyengénlátók Bács-Kiskun Megyei Egyesülete</t>
  </si>
  <si>
    <t>Ismerjük meg szép hazánkat - egyesületi kirándulás Egerbe</t>
  </si>
  <si>
    <t>13598-65/2016</t>
  </si>
  <si>
    <t>Mezőgazdasági Nyugdíjasok Klubjainak Bács-Kiskun Megyei Szervezete</t>
  </si>
  <si>
    <t>Gyógyüdülés Gyulán és Hajdúszoboszlón</t>
  </si>
  <si>
    <t>13598-59/2016</t>
  </si>
  <si>
    <t>Nyitott szemmel - a dél Alföldi Régió Gyermekeiért - Egyesület</t>
  </si>
  <si>
    <t>Kirándulunk</t>
  </si>
  <si>
    <t>13598-2/2016</t>
  </si>
  <si>
    <t>Nyugdíjas Pedagógus Országjárók Egyesülete</t>
  </si>
  <si>
    <t>Az országunk megismerése</t>
  </si>
  <si>
    <t>13598-7/2016</t>
  </si>
  <si>
    <t>Nyugdíjas Pedagógus Természetjárók Egyesülete</t>
  </si>
  <si>
    <t>Túra Miskolctapolca, Miskolc, Aggtelek-Vöröskő és Mátraverebély településekre</t>
  </si>
  <si>
    <t>13598-12/2016</t>
  </si>
  <si>
    <t xml:space="preserve">Nyugdíjasok Klubjainak Megyei Jogú Városi Szövetsége </t>
  </si>
  <si>
    <t>Szentendre város környéke, valamint a város nevezetességének megismerése</t>
  </si>
  <si>
    <t>13598-21/2016</t>
  </si>
  <si>
    <t>Jászberény, Jász Múzeum, Jászok nevezetességeinek megtekintése és Mátra, Mátraháza</t>
  </si>
  <si>
    <t>13598-20/2016</t>
  </si>
  <si>
    <t>Nemzeti értékeink bemutatása hátrányos helyzetű, időskorú nyugdíjas tagjainknak</t>
  </si>
  <si>
    <t>13598-17/2016</t>
  </si>
  <si>
    <t>Népzenei hagyományőrzés ápolása  Ballószög térségében</t>
  </si>
  <si>
    <t>13598-19/2016</t>
  </si>
  <si>
    <t>Kecskemét és Kecskemét környéki nyugdíjas klubok I.Környezetvédelmi Találkozója</t>
  </si>
  <si>
    <t>13598-16/2016</t>
  </si>
  <si>
    <t>Budapest-Esztergom-Dunakanyar hajóút megszervezése</t>
  </si>
  <si>
    <t>13598-23/2016</t>
  </si>
  <si>
    <t>Erdélyi városok - Mélykerék, Kolozsvár, Székelyudvarhely, Hargita megye, Gyilkostó, Békás szoros - háromnapos kirándulás keretén belül az ott élő nyugdíjas szervezetekkel való megismerkedés</t>
  </si>
  <si>
    <t>13598-24/2016</t>
  </si>
  <si>
    <t>Nyugdíjasok részére jogsegély szolgálat biztosítása</t>
  </si>
  <si>
    <t>Jogsegélyszolgálat biztosítása a Nyugdíjasok Klubjainak MJV Szövetsége Klubjai és kistérségi nyugdíjasai részére</t>
  </si>
  <si>
    <t>13598-15/2016</t>
  </si>
  <si>
    <t>Hajdúszoboszló, Debrecen, Nyíregyháza és a környék nevezetességei</t>
  </si>
  <si>
    <t>13598-10/2016</t>
  </si>
  <si>
    <t>Közép-Dunavidék néhány városának felfedezése</t>
  </si>
  <si>
    <t>13598-11/2016</t>
  </si>
  <si>
    <t>Mezőkövesd város és a Bogács Gyógyfürdő látogatása</t>
  </si>
  <si>
    <t>13598-22/2016</t>
  </si>
  <si>
    <t>Aggteleki Cseppkőbarlang, UNESCO által védett Világörökség meglátogatása</t>
  </si>
  <si>
    <t>13598-13/2016</t>
  </si>
  <si>
    <t>Balatonfüred testvérváros és Balaton környékének megismerése</t>
  </si>
  <si>
    <t>13598-18/2016</t>
  </si>
  <si>
    <t>Egy napos kirándulás Dunakanyar, Visegrád, Esztergom környékére</t>
  </si>
  <si>
    <t>13598-14/2016</t>
  </si>
  <si>
    <t>Zarándok út Mátraverebély-Szentkút nemzeti kegyhely</t>
  </si>
  <si>
    <t>13598-30/2016</t>
  </si>
  <si>
    <t>Őszirózsa Időskorúak Gondozóháza</t>
  </si>
  <si>
    <t>"Generációk közötti kapcsolattartás"</t>
  </si>
  <si>
    <t>13598-8/2016</t>
  </si>
  <si>
    <t>Rendőrségi Nyugdíjasok Bács-Kiskun Megyei Egyesülete</t>
  </si>
  <si>
    <t>Gödöllő - Isaszeg kirándulás</t>
  </si>
  <si>
    <t>13598-3/2016</t>
  </si>
  <si>
    <t>Repülők és Rendvédelmiek Bajtársi Egyesülete</t>
  </si>
  <si>
    <t>Az egyesületünk működési feltételeinek támogatása</t>
  </si>
  <si>
    <t>13598-4/2016</t>
  </si>
  <si>
    <t>Római Katolikus Főplébánia</t>
  </si>
  <si>
    <t>Ismerjük meg közösen is Ópusztaszert</t>
  </si>
  <si>
    <t>13598-25/2016</t>
  </si>
  <si>
    <t>Szent Erzsébet Alapítvány</t>
  </si>
  <si>
    <t>Nyugdíjasok utazása a Szent Erzsébet Alapítvány szervezésében és a nyugdíjas klub rendszeres összejövetelinek támogatása</t>
  </si>
  <si>
    <t>13598-53/2016</t>
  </si>
  <si>
    <t>Szenteste Alapítvány</t>
  </si>
  <si>
    <t>Irgalmas Misszió</t>
  </si>
  <si>
    <t>13598-6/2016</t>
  </si>
  <si>
    <t>Toll és Ecset Alapítvány</t>
  </si>
  <si>
    <t>Szülőfalum, szülővárosom, kedvenc városom</t>
  </si>
  <si>
    <t>13598-63/2016</t>
  </si>
  <si>
    <t>Wojtyla Ház Nonprofit Kft.</t>
  </si>
  <si>
    <t>Ismerkedés az ezer év szerzetesrendjeivel az irgalmasság évében</t>
  </si>
  <si>
    <t>IFJÚSÁGI PROGRAMOK</t>
  </si>
  <si>
    <t>4750000 Ft</t>
  </si>
  <si>
    <t>Köt. Vállra küldés időpontja</t>
  </si>
  <si>
    <t>Szerződés aláírásának dátuma</t>
  </si>
  <si>
    <t>Elszámolási határidő</t>
  </si>
  <si>
    <t>Elszámolás időpontja</t>
  </si>
  <si>
    <t>Elszámolás sorszáma</t>
  </si>
  <si>
    <t>14398-3/2016</t>
  </si>
  <si>
    <t>A Cserkészetért Alapítvány</t>
  </si>
  <si>
    <t>Nyári szünidei, nem formális keretek között szerveződő, gyermekek részére tartandó programok, nyári táborok támogatása</t>
  </si>
  <si>
    <t>2016-os Indián tábor</t>
  </si>
  <si>
    <t>14398-7/2016</t>
  </si>
  <si>
    <t>Appendix Alapítvány a Bolyai János Gimnáziumért</t>
  </si>
  <si>
    <t>Az ifjúsági célcsoport tagjainak egyéni személyiségfejlődését, kompetencia növekedését, toleranciájának fejlődését, közösségé alakulását, közösségi szerepvállalását, illetve a szabadidő hasznos eltöltését szolgáló korosztályi, öntevékeny, fejlesztő, ismertterjesztő, értékorientált projektek és programok támogatása</t>
  </si>
  <si>
    <t>Közös nyelvünk: a zene</t>
  </si>
  <si>
    <t>14398-15/2016</t>
  </si>
  <si>
    <t>"Kórházi napközis tábor"</t>
  </si>
  <si>
    <t>14398-9/2016</t>
  </si>
  <si>
    <t>Az ifjúsági célcsoport tagjainak egyéni személyiségfejlődését, kompetencia növekedését, toleranciájának fejlődését, közösséggé alakulását, közösségi szerepvállalását, illetve a szabadidő hasznos eltöltését szolgáló korosztályi, öntevékeny, fejlesztő, felzárkóztató, ismeretterjesztő, értékorientált projektek és programok támogatása</t>
  </si>
  <si>
    <t>Mátyás Király Citerazenekar részvétele a Csutorás Táborban</t>
  </si>
  <si>
    <t>14398-10/2016</t>
  </si>
  <si>
    <t>Gyerekek táboroztatása Soltvadkerten a Kecskeméti Corvin Mátyás Általános Iskola által szervezett nyári kézműves-angol szaktáborban</t>
  </si>
  <si>
    <t>14398-11/2016</t>
  </si>
  <si>
    <t>A szabadidő hasznos eltöltését szolgáló programok támogatása: Nyári vakációs természetismereti-török kori szaktábor Garbolcon</t>
  </si>
  <si>
    <t>14398-34/2016</t>
  </si>
  <si>
    <t>Ifjúsági és ifjúságsegítő szervezetek, intézmények projektjeinek, programjainak támogatása</t>
  </si>
  <si>
    <t>Szükségletfelmérés</t>
  </si>
  <si>
    <t>14398-30/2016</t>
  </si>
  <si>
    <t>Új Ifjúság Tábor</t>
  </si>
  <si>
    <t>14398-44/2016</t>
  </si>
  <si>
    <t>Fenntartható Fejlődés a Dél-Alföldi Régióért Egyesület</t>
  </si>
  <si>
    <t>A fiatalok részvételével (pl. kortárssegítők képzése), illetve a velük foglalkozó szakemberek, ifjúságsegítők, szülők közreműködésével megvalósuló nem oktatási rendszerű, nem direkt nevelési formájú képzések, tréningek támogatása</t>
  </si>
  <si>
    <t>Kecskeméti fiatalok a helyi kommunikáció világában</t>
  </si>
  <si>
    <t>14398-27/2016</t>
  </si>
  <si>
    <t>Főnix Dance Sport Gyermek- és Ifjúsági Központ Egyesület</t>
  </si>
  <si>
    <t>Petőfivárosi ifjúsági programfejlesztés</t>
  </si>
  <si>
    <t>14398-43/2016</t>
  </si>
  <si>
    <t>Gyerekekért, Fiatalokért Alapítvány</t>
  </si>
  <si>
    <t>Lépésről - lépésre gyermek és ifjúságsegítő közösségi programok</t>
  </si>
  <si>
    <t>14398-16/2016</t>
  </si>
  <si>
    <t>Hírös Agóra Kulturális és Ifjúsági Központ Nonprofit Kft.</t>
  </si>
  <si>
    <t>Kecskeméti Gyermek- és Ifjúsági Önkormányzat 2016/2017 évi programjainak megvalósítása</t>
  </si>
  <si>
    <t>14398-17/2016</t>
  </si>
  <si>
    <t>Thália szekere-diákszínjátszó közösségek öntevékenységét, határon túli magyar kortárs csoportokkal való cserekapcsolatát és közös műhelymunkáját támogató projekt</t>
  </si>
  <si>
    <t>14398-31/2016</t>
  </si>
  <si>
    <t>Hírös Néptánc Tanoda Közhasznú Egyesület</t>
  </si>
  <si>
    <t>Havi táncházak a tanodában</t>
  </si>
  <si>
    <t>14398-1/2016</t>
  </si>
  <si>
    <t>A hátrányos, halmozottan hátrányos helyzetű fiatalok esélyegyenlőségének megszüntetését, vagy legalább annak csökkentését szolgáló programok támogatása</t>
  </si>
  <si>
    <t>Szabó Imre nyári hittanos tábora</t>
  </si>
  <si>
    <t>14398-2/2016</t>
  </si>
  <si>
    <t>Az ifjúsági célcsoport tagjainak egyéni személyiségfejlődését, kompetencia növekedését, toleranciájának fejlődését, közösségé alakulását, közösségi szerepvállalását, illetve a szabadidő hasznos eltöltését szolgáló korosztályi, öntevékeny, fejlesztő, ismeretterjesztő, értékorientált projektek és programok támogatása</t>
  </si>
  <si>
    <t>Tóth Tibor atya nyári hittanos tábora</t>
  </si>
  <si>
    <t>14398-32/2016</t>
  </si>
  <si>
    <t>Zana Tamás nyári hittanos tábora</t>
  </si>
  <si>
    <t>14398-5/2016</t>
  </si>
  <si>
    <t>Hunyadi János Általános Iskoláért Alapítvány</t>
  </si>
  <si>
    <t>Kutyaterápiás órák a Hunyadi János Általános Iskolában</t>
  </si>
  <si>
    <t>14398-54/2016</t>
  </si>
  <si>
    <t>Ifjúság-Egészség Alapítvány</t>
  </si>
  <si>
    <t>Élménytábor neked is!</t>
  </si>
  <si>
    <t>14398-29/2016</t>
  </si>
  <si>
    <t>Ifjúsági Szolgáltatók Országos Szövetsége</t>
  </si>
  <si>
    <t>Fiatalok nemzetközi mobilitásának támogatása</t>
  </si>
  <si>
    <t>14398-37/2016</t>
  </si>
  <si>
    <t xml:space="preserve">Kálmán Lajos Óvoda </t>
  </si>
  <si>
    <t>Gyermeknapi - vigadalom</t>
  </si>
  <si>
    <t>14398-38/2016</t>
  </si>
  <si>
    <t>"OVI" Olimpia</t>
  </si>
  <si>
    <t>14398-39/2016</t>
  </si>
  <si>
    <t xml:space="preserve">Petőfiváros gyermekeinek hasznos szabadidő eltöltése - az óvodai KRESZ pályán elméleti és gyakorlati játékos oktatás és ügyességi megmérettetés </t>
  </si>
  <si>
    <t>14398-13/2016</t>
  </si>
  <si>
    <t>Kecskemét Alsószéktóért Egyesület</t>
  </si>
  <si>
    <t>Az ifjúsági célcsoport tagjainak közösséggé alakulását, illetve a szabadidő hasznos eltöltését szolgáló programok támogatása</t>
  </si>
  <si>
    <t>14398-24/2016</t>
  </si>
  <si>
    <t>Kecskemét Móricz Zsigmond Iskoláért Alapítvány</t>
  </si>
  <si>
    <t>Erdélyi testvériskolai látogatás</t>
  </si>
  <si>
    <t>14398-25/2016</t>
  </si>
  <si>
    <t>"Suli társalgó"</t>
  </si>
  <si>
    <t>14398-33/2016</t>
  </si>
  <si>
    <t>Kecskeméti Első Sor Kerékpáros Triatlon és Futó Sportegyesület</t>
  </si>
  <si>
    <t>Bringatanoda</t>
  </si>
  <si>
    <t>14398-19/2016</t>
  </si>
  <si>
    <t>Kecskeméti Piarista Diák Sport Egyesület</t>
  </si>
  <si>
    <t>Erdei iskolai, téli tábori programok támogatása</t>
  </si>
  <si>
    <t>Ifjúsági sítábor és kirándulás</t>
  </si>
  <si>
    <t>14398-51/2016</t>
  </si>
  <si>
    <t>Kecskeméti Református Egyházközség</t>
  </si>
  <si>
    <t>A megelőzés mellett a helyes minták, alternatívák, perspektívák bemutatását szolgáló, lehetőleg nem az elrettentés módszertanát használó programok, trégningek, valamint a fiatalokat érintő kérdésekre és problémákra reagáló preventív felvilágosító programok támogatása</t>
  </si>
  <si>
    <t>Többgenerációs Gyülekezeti Tábor</t>
  </si>
  <si>
    <t>14398-53/2016</t>
  </si>
  <si>
    <t>Kecskeméti Spartacus Sportkör és Közösségi Tér</t>
  </si>
  <si>
    <t>Ifjúsági, közösségi programok szervezése</t>
  </si>
  <si>
    <t>14398-4/2016</t>
  </si>
  <si>
    <t>Kecskeméti Szent László Lions Klub</t>
  </si>
  <si>
    <t>19. Lions Nemzetközi Gyermek Teremlabdarúgó Torna megszervezése a magyarországi SOS Falvak és hazánkon kívül élő magyar állami gondozott és hátrányos helyzetű gyermekek számára</t>
  </si>
  <si>
    <t>14398-35/2016</t>
  </si>
  <si>
    <t>Közösségi tér a Kertvárosi Iskolában</t>
  </si>
  <si>
    <t>14398-36/2016</t>
  </si>
  <si>
    <t>"Kéz a kézben" óvoda-iskola együttműködési program</t>
  </si>
  <si>
    <t>14398-26/2016</t>
  </si>
  <si>
    <t>KINCS Kecskeméti Nagycsaládosok Egyesülete</t>
  </si>
  <si>
    <t>Gyereknap</t>
  </si>
  <si>
    <t>14398-46/2016</t>
  </si>
  <si>
    <t>Klebelsberg Intézményfenntartó Központ Kecskeméti Tankerülete Kecskeméti Corvin Mátyás Általános Iskola Hunyadi János Általános Iskolája</t>
  </si>
  <si>
    <t>Önismereti tábor a Kecskeméti Corvin Mátyás Általános Iskola Hunyadi János Általános Iskolájának 6. évfolyamos tanulói számára</t>
  </si>
  <si>
    <t>14398-47/2016</t>
  </si>
  <si>
    <t>Klebelsberg Intézményfenntartó Központ Kecskeméti Tankerülete Kecskeméti Vásárhelyi Pál Általános Iskola és Alapfokú Művészeti Iskola</t>
  </si>
  <si>
    <t>Képben vagyunk!</t>
  </si>
  <si>
    <t>14398-48/2016</t>
  </si>
  <si>
    <t>Klebelsberg Intézményfenntartó Központ Kecskeméti Tankerülete Kecskeméti Belvárosi Zrínyi Ilona Általános Iskola</t>
  </si>
  <si>
    <t>14398-18/2016</t>
  </si>
  <si>
    <t>Petőfiszállási Zarándoklat</t>
  </si>
  <si>
    <t>14398-12/2016</t>
  </si>
  <si>
    <t>M. Bodon Pál Zeneiskoláért Alapítvány</t>
  </si>
  <si>
    <t>Tehetségfejlesztő nyári zenei tábor</t>
  </si>
  <si>
    <t>14398-45/2016</t>
  </si>
  <si>
    <t>Magyar Ilona Általános Iskola Gyermekeiért Alapítvány</t>
  </si>
  <si>
    <t>"Magyar Ilonás" Hét</t>
  </si>
  <si>
    <t>14398-52/2016</t>
  </si>
  <si>
    <t>Magyar Nemzetőrség Bács-Kiskun Megyei Egyesületeinek Szövetsége</t>
  </si>
  <si>
    <t>A Nemzetőr tábor - Az értéket teremtő tábor</t>
  </si>
  <si>
    <t>14398-22/2016</t>
  </si>
  <si>
    <t>Halmozottan sérült gyermekek nyári tábora 2016.</t>
  </si>
  <si>
    <t>14398-6/2016</t>
  </si>
  <si>
    <t>Matematikában Tehetséges Gyermekekért Alapítvány</t>
  </si>
  <si>
    <t>A Mategye Alapítvány tehetségsegítő tevékenységének segítése különös tekintettel az V. Matematika Tehetségnap és az V. Kecske Kupa csapatverseny megszervezésére</t>
  </si>
  <si>
    <t>14398-42/2016</t>
  </si>
  <si>
    <t>Szüreti nap 2016.</t>
  </si>
  <si>
    <t>14398-23/2016</t>
  </si>
  <si>
    <t>Móra Ferenc Iskoláért és Diákjaiért Alapítvány</t>
  </si>
  <si>
    <t>Hagyományörző programok szervezése</t>
  </si>
  <si>
    <t>14398-28/2016</t>
  </si>
  <si>
    <t>Nyitott Szemmel - a Dél-alföldi Régió Gyermekeiért - Egyesület</t>
  </si>
  <si>
    <t>Nyitott Szemmel Ifjúsági Közösségi Tér</t>
  </si>
  <si>
    <t>14398-20/2016</t>
  </si>
  <si>
    <t>Örömmel és Hittel a Cserkészetben Alapítvány</t>
  </si>
  <si>
    <t>Nyári cserkészprogramok</t>
  </si>
  <si>
    <t>14398-8/2016</t>
  </si>
  <si>
    <t>Petőfiváros Gyermekeiért Alapítvány</t>
  </si>
  <si>
    <t>"Octoberfest" rendezvény</t>
  </si>
  <si>
    <t>14398-21/2016</t>
  </si>
  <si>
    <t>Piarista Gimnázium, Kollégium, Általános Iskola és Óvoda</t>
  </si>
  <si>
    <t>Diák Kulturális és Szabadidő Központ (DKSzK) Működtetése</t>
  </si>
  <si>
    <t>14398-50/2016</t>
  </si>
  <si>
    <t>Szolgálat a Közjóért és a Rászorultakért Alapítvány</t>
  </si>
  <si>
    <t>Az ifjúsági célcsoport tagjainak egyéni személyiségfejlődését, kompetencia növekedését, toleranciájának fejlődését, közösséggé alakulását, közösségi szerepvállalását, illetve a szabadidő hasznos eltöltését szolgáló korosztályi, öntevékeny, fejlesztő, felzárkóztató, ismeretterjesztő, értékorientált projektek és programok támogatás</t>
  </si>
  <si>
    <t>Kontyvirág Gyermektábor</t>
  </si>
  <si>
    <t>14398-41/2016</t>
  </si>
  <si>
    <t>Twist Olivér Gyermek- és Ifjúságvédelmi Egyesület</t>
  </si>
  <si>
    <t>"A jóság zsákja" - ünnepi konferencia 10 éves születésnap</t>
  </si>
  <si>
    <t>14398-14/2016</t>
  </si>
  <si>
    <t>Útkereső Kiemelten Közhasznú Egyesület</t>
  </si>
  <si>
    <t>Fiatal családok életvezetési és gyermeknevelési problémáit segítő programok támogatása</t>
  </si>
  <si>
    <t>Útkereső családi program</t>
  </si>
  <si>
    <t>14398-40/2016</t>
  </si>
  <si>
    <t>Zrínyi Ilona Általános Iskoláért Alapítvány</t>
  </si>
  <si>
    <t>Irány a Grund!</t>
  </si>
  <si>
    <t>KÖRNYEZETVÉDELMI PROGRAMOK</t>
  </si>
  <si>
    <t>Megjegyzés</t>
  </si>
  <si>
    <t>14898-10/2016</t>
  </si>
  <si>
    <t>Bács-Kiskun Megyei Tudományos Ismeretterjesztő Társulat</t>
  </si>
  <si>
    <t>A környezetvédelmi oktatás, tudatformálás, környezeti nevelés elősegítése, tájékoztató, oktató és tudományos rendezvények, vetélkedők szervezéséhez támogatás biztosítása</t>
  </si>
  <si>
    <t>Egyetemek Főiskolák környezetvédelmi oktatóinak IX. országos tanácskozása</t>
  </si>
  <si>
    <t>14898-5/2016</t>
  </si>
  <si>
    <t xml:space="preserve">Corvina  Óvoda </t>
  </si>
  <si>
    <t>"Földünkért öt próba"</t>
  </si>
  <si>
    <t>14898-23/2016</t>
  </si>
  <si>
    <t>Helyi védettségű természeti területek, értékek megőrzése, kezelése, valamint zöldterületek kialakításának, védelmének fenntartásának vagy helyreállításának támogatása</t>
  </si>
  <si>
    <t>Tiszta udvar rendes ház</t>
  </si>
  <si>
    <t>Kizárólag 1 db fűkasza beszerzésének támogatása</t>
  </si>
  <si>
    <t>14898-21/2016</t>
  </si>
  <si>
    <t>Környezetvédelmi innovatív tevékenységek támogatása</t>
  </si>
  <si>
    <t>Kölcsön kaptuk a Földet</t>
  </si>
  <si>
    <t>14898-1/2016</t>
  </si>
  <si>
    <t>GAMF Innovatív Fiatalokért Alapítvány</t>
  </si>
  <si>
    <t>Napelemes járműfejlesztés</t>
  </si>
  <si>
    <t>14898-17/2016</t>
  </si>
  <si>
    <t>Gondoskodásból Jeles Szociális Szövetkezet</t>
  </si>
  <si>
    <t>Környezetvédelemmel a közösségért</t>
  </si>
  <si>
    <t>ÉRVÉNYTELEN, a pályázó nem tartozik a pályázat benyújtására jogosultak körébe</t>
  </si>
  <si>
    <t>14898-6/2016</t>
  </si>
  <si>
    <t>Humán - Rehab Közhasznú Egyesület</t>
  </si>
  <si>
    <t>Zöldterületek kialakításának , védelmének, fenntartásának vagy helyreállításának támogatása</t>
  </si>
  <si>
    <t>Fogyatékos Személyek Gondozóháza és Napközi Otthona intézményt körülvevő parkba növények telepítése, zöldfelület gyarapítása</t>
  </si>
  <si>
    <t>14898-26/2016</t>
  </si>
  <si>
    <t>Szorgoskodunk - okosodunk</t>
  </si>
  <si>
    <t>Tanösvény és madár-ovi megvalósításának támogatása</t>
  </si>
  <si>
    <t>14898-25/2016</t>
  </si>
  <si>
    <t>Játékosan ismerjük meg a békák világát</t>
  </si>
  <si>
    <t>14898-8/2016</t>
  </si>
  <si>
    <t>Zöldterületek védelme, fenntartása</t>
  </si>
  <si>
    <t>14898-12/2016</t>
  </si>
  <si>
    <t>ÖKO szemlélet</t>
  </si>
  <si>
    <t>14898-2/2016</t>
  </si>
  <si>
    <t>Városi kertek kialakításának támogatása</t>
  </si>
  <si>
    <t>Az Aomori tér japán cseresznyefákkal történő beültetésének bővítése</t>
  </si>
  <si>
    <t>14898-11/2016</t>
  </si>
  <si>
    <t>Kecskeméti Vadaskert Nonprofit Kft.</t>
  </si>
  <si>
    <t>Természetbarát innováció megvalósítása a Kecskeméti Vadaskertben</t>
  </si>
  <si>
    <t>14898-22/2016</t>
  </si>
  <si>
    <t>Kecskeméti Városszépítő Egyesület</t>
  </si>
  <si>
    <t>Virágos Balkonok</t>
  </si>
  <si>
    <t>14898-24/2016</t>
  </si>
  <si>
    <t>Mi nemzeti parkunk a Kiskunsági Nemzeti Park - 3 hetes ÖKO projekt</t>
  </si>
  <si>
    <t>Működési költségek nem támogatottak</t>
  </si>
  <si>
    <t>14898-14/2016</t>
  </si>
  <si>
    <t>Környezetvédelmi oktatás, tudatformálás, környezeti nevelés elősegítése, tájékoztató, oktató és tudományos rendezvények, vetélkedők szervezéséhez támogatás biztosítása</t>
  </si>
  <si>
    <t>Miért jó a komposzt WC?</t>
  </si>
  <si>
    <t>Kizárólag 1 db komposzt WC beszerzésének támogatása</t>
  </si>
  <si>
    <t>14898-13/2016</t>
  </si>
  <si>
    <t>Kosborok felfedezése</t>
  </si>
  <si>
    <t>14898-4/2016</t>
  </si>
  <si>
    <t>Kisfái Közösségi Tér parkosítása</t>
  </si>
  <si>
    <t>14898-15/2016</t>
  </si>
  <si>
    <t>Kiskunsági Nemzeti Park Alapítvány</t>
  </si>
  <si>
    <t>Együtt Kecskemét város természetvédelmének népszerűsítésért</t>
  </si>
  <si>
    <t>Kizárólag mesekönyv nyomdai költségének támogatása</t>
  </si>
  <si>
    <t>14898-3/2016</t>
  </si>
  <si>
    <t>Mentsvár az Állatokért és Környezetünkért Közhasznú Alapítvány</t>
  </si>
  <si>
    <t>A Mentsvár az Állatokért és Környezetünkért Alapítvány állatvédelem területen történő szemléletformálása</t>
  </si>
  <si>
    <t>14898-16/2016</t>
  </si>
  <si>
    <t>Nyitott Szemmel - a Dél-alföldi Régió Gyermekeiért Egyesület</t>
  </si>
  <si>
    <t>Környezetvédelmi oktatás, tudatformálás Nyitott Szemmel</t>
  </si>
  <si>
    <t>14898-28/2016</t>
  </si>
  <si>
    <t>Porta Közhasznú Egyesület</t>
  </si>
  <si>
    <t>Kecskeméti keresztek és városi emlékművek környékének ápolása</t>
  </si>
  <si>
    <t>14898-29/2016</t>
  </si>
  <si>
    <t>Sikeres Kandóért Iskolai Alapítvány</t>
  </si>
  <si>
    <t>Energiatakarékos elektromos autó építése</t>
  </si>
  <si>
    <t>14898-27/2016</t>
  </si>
  <si>
    <t>Széchenyivárosért Egyesület</t>
  </si>
  <si>
    <t>Zöld gondoskodás a Széchenyivárosban</t>
  </si>
  <si>
    <t>14898-7/2016</t>
  </si>
  <si>
    <t>Közösségben a környezetért</t>
  </si>
  <si>
    <t>14898-19/2016</t>
  </si>
  <si>
    <t>Öko Családi Tanya Kaland</t>
  </si>
  <si>
    <t>14898-20/2016</t>
  </si>
  <si>
    <t>A Környezet védelmét elősegítő tevékenységek elvégzése, továbbá környezet- és természetvédelmi témájú programok szervezésének támogatása</t>
  </si>
  <si>
    <t>Pannonhalmi kirándulás</t>
  </si>
  <si>
    <t>14898-9/2016</t>
  </si>
  <si>
    <t>Útkereső Kiemelt Közhasznú Egyesület</t>
  </si>
  <si>
    <t>Környezetvédelmi szemléletformálás Útkereső Program</t>
  </si>
  <si>
    <t>KULTURÁLIS PROGRAMOK</t>
  </si>
  <si>
    <t>5%-os tartalékkeret:</t>
  </si>
  <si>
    <t>A felosztható összeg:</t>
  </si>
  <si>
    <t>15 200 000 Ft</t>
  </si>
  <si>
    <t>Szerződés Iktatószáma</t>
  </si>
  <si>
    <t>Kötvállra küldés időpontja</t>
  </si>
  <si>
    <t>Kiutalás dátuma</t>
  </si>
  <si>
    <t>14197-14/2016</t>
  </si>
  <si>
    <t>"Extra Piac" Szervező és Szolgáltató Kft.</t>
  </si>
  <si>
    <t>Turisztikai szakmai rendezvények, valamint bel- és külföldi idegenforgalmi szakmai programokon való részvétel támogatása</t>
  </si>
  <si>
    <t>Tourex Spa Wellness, Gyógyturisztikai kiállítás 2016. Kecskemét</t>
  </si>
  <si>
    <t>14197-11/2016</t>
  </si>
  <si>
    <t>"Szórakaténusz" Európai Játékközpont Alapítvány</t>
  </si>
  <si>
    <t>Kecskeméten zajló, a város polgárságának közművelődését, szórakozását, szabadidejének tartalmas eltöltését biztosító rendezvények szervezése</t>
  </si>
  <si>
    <t>XXIII. Kecskeméti Sárkányeresztő Találkozó</t>
  </si>
  <si>
    <t>14197-75/2016</t>
  </si>
  <si>
    <t>A Kecskeméti Kodály Iskoláért Alapítvány</t>
  </si>
  <si>
    <t>"Természet és zene" - művészeti tábor</t>
  </si>
  <si>
    <t>1 pld, önerő</t>
  </si>
  <si>
    <t>14197-76/2016</t>
  </si>
  <si>
    <t>A jeles évfordulók, események támogatása</t>
  </si>
  <si>
    <t>"Visszatekintés" - Kodály művek a népzene tükrében</t>
  </si>
  <si>
    <t>14197-77/2016</t>
  </si>
  <si>
    <t>Kodály Örökség Program támogatása</t>
  </si>
  <si>
    <t>Az Aurin Leánykar részvétele angliai kórusturnén 2017-ben</t>
  </si>
  <si>
    <t>1 pld, bank?</t>
  </si>
  <si>
    <t>14197-125/2016</t>
  </si>
  <si>
    <t>A Kecskemét-Katonatelepi Ifjúságért Alapítvány</t>
  </si>
  <si>
    <t>A múlthoz fűződő emlékek ápolása, kiadványok megjelenítése és a hagyományőrzés támogatása</t>
  </si>
  <si>
    <t>Katona Zsigmond és Mathiász János emlékének ápolása</t>
  </si>
  <si>
    <t>14197-102/2016</t>
  </si>
  <si>
    <t>Alapítvány a Bács-Kiskun Megyei Könyvtárért</t>
  </si>
  <si>
    <t>A kulturális hátrányok csökkentésére irányuló kezdeményezések támogatása</t>
  </si>
  <si>
    <t>Játsszunk Európát! - XXXXI. Országos Kincskereső Tábor</t>
  </si>
  <si>
    <t>14197-82/2016</t>
  </si>
  <si>
    <t>Teréz anya emlékkonferencia</t>
  </si>
  <si>
    <t>14197-19/2016</t>
  </si>
  <si>
    <t>A hagyományteremtő és hagyományőrzést szolgáló programok támogatása</t>
  </si>
  <si>
    <t>Kórusmajális - Énekeljünk együtt!</t>
  </si>
  <si>
    <t>14197-89/2016</t>
  </si>
  <si>
    <t>Bács-Kiskun Megyei Honismereti Egyesület</t>
  </si>
  <si>
    <t>Közös történelmi múltunk a Kárpát-medencében</t>
  </si>
  <si>
    <t>14197-139/2016</t>
  </si>
  <si>
    <t>Bács-Kiskun Megyei Katona József Könyvtár</t>
  </si>
  <si>
    <t>Katona József arcmásai</t>
  </si>
  <si>
    <t>14197-104/2016</t>
  </si>
  <si>
    <t>A gyerekek hónapja a Katona József Könyvtárban</t>
  </si>
  <si>
    <t>14197-43/2016</t>
  </si>
  <si>
    <t>Magyar Tudomány Ünnepe 2016</t>
  </si>
  <si>
    <t>14197-27/2016</t>
  </si>
  <si>
    <t>Balanyi Károly</t>
  </si>
  <si>
    <t>A város kortárs művészeti értékeit megjelenítő rendezvények, és kiadványok támogatása</t>
  </si>
  <si>
    <t>"A Múló Idő Ablakai" - Balanyi Károly munkásságának elmúlt tizenöt évét bemutató kiállítás és katalógus</t>
  </si>
  <si>
    <t>14197-22/2016</t>
  </si>
  <si>
    <t>Barna Erika Gyöngyvér</t>
  </si>
  <si>
    <t>W. Barna Erika: A kézírás teremtő hatalma című könyvének megjelentetése és népszerűsítése</t>
  </si>
  <si>
    <t>14197-41/2016</t>
  </si>
  <si>
    <t>Bedő Istvánné</t>
  </si>
  <si>
    <t>III. Kecskeméti Nemzetközi Vertcsipke Fesztivál</t>
  </si>
  <si>
    <t>14197-42/2016</t>
  </si>
  <si>
    <t>Bekecs Beregszász - Kecskemét Baráti Társaság Egyesület</t>
  </si>
  <si>
    <t>9. Kárpát-medencei Betlehemes Diáktalálkozó Beregszász</t>
  </si>
  <si>
    <t>14197-24/2016</t>
  </si>
  <si>
    <t>Benes József</t>
  </si>
  <si>
    <t>Benes József Munkácsy-díjas képzőművész: Metafizikus tájak és figurák retrospektív kötet kiadása</t>
  </si>
  <si>
    <t>14197-33/2016</t>
  </si>
  <si>
    <t>Népzenei Tehetséggondozó Műhely a Mátyás Király Általános Iskolában</t>
  </si>
  <si>
    <t>14197-18/2016</t>
  </si>
  <si>
    <t>Corvina Óvoda</t>
  </si>
  <si>
    <t>Pünkösdi népszokások</t>
  </si>
  <si>
    <t>14197-135/2016</t>
  </si>
  <si>
    <t>Csonka Zoltán</t>
  </si>
  <si>
    <t>Romkerti esték: könnyûzenei koncert a Barátok temploma melletti Romkertben</t>
  </si>
  <si>
    <t>14197-26/2016</t>
  </si>
  <si>
    <t>dr. Füzi László egyéni vállalkozó</t>
  </si>
  <si>
    <t>Füzi László: Az idő keresése című könyvének megjelentetése</t>
  </si>
  <si>
    <t>14197-23/2016</t>
  </si>
  <si>
    <t>Dr. Ispánovity Illésné</t>
  </si>
  <si>
    <t>Népviseletes babák, népi játékok készítése</t>
  </si>
  <si>
    <t>14197-90/2016</t>
  </si>
  <si>
    <t>Magyar Roma Folklór - magyar és cigány művészek együtt zenélése a Mezei Utcai Közösségi Házban</t>
  </si>
  <si>
    <t>14197-6/2016</t>
  </si>
  <si>
    <t>Gong Rádió Kft.</t>
  </si>
  <si>
    <t>Kalendárium</t>
  </si>
  <si>
    <t>14197-1/2016</t>
  </si>
  <si>
    <t>Gyimesi András</t>
  </si>
  <si>
    <t>5 millió felhasználó által ismert okostelefonos alkalmazás (PocketGuide) kecskeméti túráinak népszerűsítése ingyenesen letölthető, időarányos finanszírozáson keresztül</t>
  </si>
  <si>
    <t>14197-7/2016</t>
  </si>
  <si>
    <t>Györgyiné Dr. Koncz Judit</t>
  </si>
  <si>
    <t>A Novum Kamarazenekar koncertjeinek támogatása</t>
  </si>
  <si>
    <t>14197-81/2016</t>
  </si>
  <si>
    <t>Hetényegyházi Fogathajtó és Hagyományőrző Egyesület</t>
  </si>
  <si>
    <t>Hetényegyházi Lovasélet 2016.</t>
  </si>
  <si>
    <t>14197-56/2016</t>
  </si>
  <si>
    <t>A Kecskeméti Ásványgyűjtő Baráti Kör éves szakmai programjának támogatása</t>
  </si>
  <si>
    <t>14197-55/2016</t>
  </si>
  <si>
    <t>Családi matiné koncertek a Hírös Agórában</t>
  </si>
  <si>
    <t>14197-54/2016</t>
  </si>
  <si>
    <t>Kodályt köszöntő kántálások Kecskeméten</t>
  </si>
  <si>
    <t>14197-57/2016</t>
  </si>
  <si>
    <t>Versmondók találkozója 2017. - Költészet-napi Nagy Versmondás Kecskemét főterén és Versünnep - a találkozó záró eseménye, döntője megvalósítása az Arany János évforduló jegyében</t>
  </si>
  <si>
    <t>14197-58/2016</t>
  </si>
  <si>
    <t>Közkincs műhely - kulturális szakmai napok a kecskeméti járásban dolgozó szakemberek, civil szervezetek részvételével</t>
  </si>
  <si>
    <t>14197-52/2016</t>
  </si>
  <si>
    <t>A Kecskeméti Képzőművészek Közössége 2016. évi művészeti programjainak megvalósítása</t>
  </si>
  <si>
    <t>14197-53/2016</t>
  </si>
  <si>
    <t>40 éves a Kecskeméti Táncegyüttes</t>
  </si>
  <si>
    <t>14197-47/2016</t>
  </si>
  <si>
    <t>Katona József születésének 225. évfordulója alkalmából irodalmi ismeretterjesztő és helyismereti rendezvények 13-18 éves diákok számára</t>
  </si>
  <si>
    <t>14197-48/2016</t>
  </si>
  <si>
    <t>A XXVI. Országos Weöres Sándor Gyermekszínjátszó Találkozó Bács-Kiskun megyei rendezvényének megvalósítása</t>
  </si>
  <si>
    <t>14197-121/2016</t>
  </si>
  <si>
    <t>Hírös Kertészek Egyesülete</t>
  </si>
  <si>
    <t>A X. Jubileumi Rózsa és virágkiállítás szakmai és gyakorlati segítségnyújtása</t>
  </si>
  <si>
    <t>14197-85/2016</t>
  </si>
  <si>
    <t xml:space="preserve">"Indulj el egy úton" - Hírös Néptánc Tanoda gálaműsora </t>
  </si>
  <si>
    <t>14197-49/2016</t>
  </si>
  <si>
    <t>Hitel a Jövőnek Alapítvány</t>
  </si>
  <si>
    <t>XXVII. Hagyományos Gasztronómia Történeti Szaktábor, Maros és Hargita Megyében</t>
  </si>
  <si>
    <t>14197-2/2016</t>
  </si>
  <si>
    <t>Golovics Ferencné nyári hittanos tábora</t>
  </si>
  <si>
    <t>14197-29/2016</t>
  </si>
  <si>
    <t>II. Rákóczi Ferenc Általános Iskoláért Alapítvány</t>
  </si>
  <si>
    <t>Petőfi Sándor városi szavalóverseny</t>
  </si>
  <si>
    <t>14197-64/2016</t>
  </si>
  <si>
    <t>Iskander Bahget</t>
  </si>
  <si>
    <t>"Egy marék világ" című kiállítás megvalósítása</t>
  </si>
  <si>
    <t>14197-9/2016</t>
  </si>
  <si>
    <t>Itt Vagyunk, Támogatunk Egyesület</t>
  </si>
  <si>
    <t>"Képzőművészek utcája" című program megvalósítása</t>
  </si>
  <si>
    <t>14197-59/2016</t>
  </si>
  <si>
    <t>Josef és Katharina von Ferenczy - Kecskeméti Útravaló Alapítvány a Kecskeméti S.O.S. Gyermekfaluban Nevelkedett, Nagykorú Gyermekek Támogatásáért</t>
  </si>
  <si>
    <t>"A művészetek vonzásában" című foglalkozások megvalósítása</t>
  </si>
  <si>
    <t>14197-94/2016</t>
  </si>
  <si>
    <t>Kálmán Lajos Óvoda</t>
  </si>
  <si>
    <t>Kálmán Lajos Óvodai Népdaltalálkozó</t>
  </si>
  <si>
    <t>14197-96/2016</t>
  </si>
  <si>
    <t>Kecskemét iskoláinak hagyományos Karácsonyi Nagytemplomi Koncertje</t>
  </si>
  <si>
    <t>14197-97/2016</t>
  </si>
  <si>
    <t>Családi délután</t>
  </si>
  <si>
    <t>14197-95/2016</t>
  </si>
  <si>
    <t>Gyermeknap-pályaavató közlekedési és sportverseny</t>
  </si>
  <si>
    <t>14197-72/2016</t>
  </si>
  <si>
    <t>Katona József Színház</t>
  </si>
  <si>
    <t>Mű érték és műérték kurzus - "Nulladik óra" előadást előkészítő és feldolgozó órák</t>
  </si>
  <si>
    <t>14197-73/2016</t>
  </si>
  <si>
    <t>"Hírös kecskemétiek" - Város heti programok</t>
  </si>
  <si>
    <t>14197-36/2016</t>
  </si>
  <si>
    <t>Kavarka Táncegyüttes Egyesület</t>
  </si>
  <si>
    <t>Katonatelepi citerás hagyomány ápolása, támogatása</t>
  </si>
  <si>
    <t>14197-35/2016</t>
  </si>
  <si>
    <t>Katonatelepi gyerekek helybentartása</t>
  </si>
  <si>
    <t>14197-80/2016</t>
  </si>
  <si>
    <t>Kecskemét - Hetényegyházi Sport Club</t>
  </si>
  <si>
    <t>XIV. Hetényegyházi Bográcsos Parti 2016.</t>
  </si>
  <si>
    <t>14197-10/2016</t>
  </si>
  <si>
    <t>Kecskemét Írott Örökségéért Alapítvány</t>
  </si>
  <si>
    <t>""Kívánom a jó Istentől…" Kecskeméti katonák levelei az első világháborúból" című könyv kiadása</t>
  </si>
  <si>
    <t>14197-65/2016</t>
  </si>
  <si>
    <t>Kecskemét Megyei Jogú Város Bolgár Települési Nemzetiségi Önkormányzat</t>
  </si>
  <si>
    <t>Vándor Vokál és Barátai bolgár népzenei előadás</t>
  </si>
  <si>
    <t>14197-129/2016</t>
  </si>
  <si>
    <t>Kecskemét Megyei Jogú Város Görög Települési Nemzetiségi Önkormányzata</t>
  </si>
  <si>
    <t>A görög Eleftheria-táncegyüttes fellépése a 2016. évi Kecskeméti Nemzetiségek Napján Városunk Főterén</t>
  </si>
  <si>
    <t>14197-134/2016</t>
  </si>
  <si>
    <t>Kecskemét Megyei Jogú Város Lengyel Települési Nemzetiségi Önkormányzata</t>
  </si>
  <si>
    <t>Nemzetiségi nap</t>
  </si>
  <si>
    <t>14197-117/2016</t>
  </si>
  <si>
    <t>Kecskemét Megyei Jogú Város Német Települési Nemzetiségi Önkormányzata</t>
  </si>
  <si>
    <t>Nemzetiségi nap 2016</t>
  </si>
  <si>
    <t>14197-101/2016</t>
  </si>
  <si>
    <t>Kecskemét Megyei Jogú Város Roma Települési Nemzetiségi Önkormányzat</t>
  </si>
  <si>
    <t>Roma Nemzetiségi Nap és Hírös Vágtán való részvétel</t>
  </si>
  <si>
    <t>14197-66/2016</t>
  </si>
  <si>
    <t>Móricz Napok</t>
  </si>
  <si>
    <t>14197-98/2016</t>
  </si>
  <si>
    <t>Kecskemét Város - Bozsó Gyűjtemény Alapítvány</t>
  </si>
  <si>
    <t>Bardócz Lajos grafikusművész kiállítása</t>
  </si>
  <si>
    <t>14197-132/2016</t>
  </si>
  <si>
    <t>Kecskemét Város Kultúrájáért Egyesület</t>
  </si>
  <si>
    <t>Csalánosi Kulturális Hetek</t>
  </si>
  <si>
    <t>14197-68/2016</t>
  </si>
  <si>
    <t>Kecskeméti Huszárok Hagyományőrző Egyesület</t>
  </si>
  <si>
    <t>Kecskeméti huszárok minősítő képzése</t>
  </si>
  <si>
    <t>14197-126/2016</t>
  </si>
  <si>
    <t>Kecskeméti Ifjúsági Fúvószenekari Egyesület</t>
  </si>
  <si>
    <t>Nemzetközi, országos művészeti programokon való részvétel támogatása, és a felkészítő tanárok jutalmazása</t>
  </si>
  <si>
    <t>Nemzetközi Fúvószenekari Találkozó Hyvinkaa 2017.</t>
  </si>
  <si>
    <t>14197-17/0216</t>
  </si>
  <si>
    <t>Kecskeméti Íjász Egyesület</t>
  </si>
  <si>
    <t>Kecskemét íjász hagyományőrzés, testvérvárosi - Marosvásárhely - kapcsolattartás</t>
  </si>
  <si>
    <t>14197-34/2016</t>
  </si>
  <si>
    <t>Kecskeméti Kaszinó Kulturális Egyesület</t>
  </si>
  <si>
    <t>Kunság Táncegyüttes támogatása</t>
  </si>
  <si>
    <t>14197-108/2016</t>
  </si>
  <si>
    <t>Kecskeméti Katona József Múzeum</t>
  </si>
  <si>
    <t>A múzeumi gyűjteményeket "Gyűjtemények rejtett értékei" címmel bemutató ismeretterjesztő füzetsorozat első füzetének megjelentetése "Kada Elek régészeti gyűjtései" címmel</t>
  </si>
  <si>
    <t>14197-109/2016</t>
  </si>
  <si>
    <t>Kecskemét története - új szerzemények tükrében munkacímű időszaki kiállítás rendezése</t>
  </si>
  <si>
    <t>14197-110/2016</t>
  </si>
  <si>
    <t>Kecskemét város néprajza monográfia</t>
  </si>
  <si>
    <t>14197-112/2016</t>
  </si>
  <si>
    <t>"The museum presents: Lovers in the war" című kiállítás és hozzá kapcsolódó programok megvalósítása</t>
  </si>
  <si>
    <t>14197-105/2016</t>
  </si>
  <si>
    <t>Innovatív térinformatikai fejlesztések és lehetőségek a régészetben</t>
  </si>
  <si>
    <t>14197-111/2016</t>
  </si>
  <si>
    <t>Kecskeméti Katona József Múzeum Szórakaténusz Játékmúzeuma és Műhelye</t>
  </si>
  <si>
    <t>Szóraka-Tanoda 2016 és 2017</t>
  </si>
  <si>
    <t>14197-106/2016</t>
  </si>
  <si>
    <t>Aprók Tánca Gyermek-Táncház a Szórakaténuszban 2016-2017.</t>
  </si>
  <si>
    <t>14197-107/2016</t>
  </si>
  <si>
    <t>Nyári szünidei programok a Szórakaténuszban 2016.</t>
  </si>
  <si>
    <t>14197-39/2016</t>
  </si>
  <si>
    <t>Kecskeméti Kodály Zoltán Vegyeskar /Iparos Dalárda/ Alapítvány</t>
  </si>
  <si>
    <t>Kórusfesztiválok látogatása</t>
  </si>
  <si>
    <t>14197-88/2016</t>
  </si>
  <si>
    <t>Kecskeméti Kortárs Művészeti Műhelyek Nonprofit Kft.</t>
  </si>
  <si>
    <t>"Szecesszió a könyvművészetben és a mindennapokban" című időszaki kiállítás rendezése</t>
  </si>
  <si>
    <t>14197-70/2016</t>
  </si>
  <si>
    <t>"Fotográfia a zománcművészetben" című rendezvény és kiadvány támogatása</t>
  </si>
  <si>
    <t>14197-37/2016</t>
  </si>
  <si>
    <t>Kecskeméti Nótások Baráti Köre Egyesület</t>
  </si>
  <si>
    <t>Emlékműsor Győri Szabó József nótaénekes és Látó Imre prímás tiszteletére</t>
  </si>
  <si>
    <t>14197-8/2016</t>
  </si>
  <si>
    <t>Kecskeméti Olimpiai Barátok Bóbis Gyula Köre</t>
  </si>
  <si>
    <t>Kecskemétiek az Olimpiákon</t>
  </si>
  <si>
    <t>14197-71/2016</t>
  </si>
  <si>
    <t>Kecskeméti Pedagógus Énekkar Egyesület</t>
  </si>
  <si>
    <t>A Kecskeméti Cantus Nobilis Kórus halottak napi koncertjének támogatása</t>
  </si>
  <si>
    <t>14197-16/2016</t>
  </si>
  <si>
    <t>Kecskeméti Református Gimnázium</t>
  </si>
  <si>
    <t>Kerékpáros emléktúra Aradra</t>
  </si>
  <si>
    <t>14197-69/2016</t>
  </si>
  <si>
    <t>Keresztény Értelmiségiek Szövetsége</t>
  </si>
  <si>
    <t>Történelmi emlékhelyek ápolása</t>
  </si>
  <si>
    <t>14197-60/2016</t>
  </si>
  <si>
    <t>Keresztény Társadalmi és Kulturális Közéletért Alapítvány</t>
  </si>
  <si>
    <t>Dr. Varga László est 2016-os megrendezése</t>
  </si>
  <si>
    <t>14197-92/2016</t>
  </si>
  <si>
    <t>90 éves a Kertvárosi Iskola</t>
  </si>
  <si>
    <t>14197-93/2016</t>
  </si>
  <si>
    <t>"Így kerek a Kertváros" - Családi nap - egészségnap a Kertvárosi Általános Iskolában</t>
  </si>
  <si>
    <t>14197-67/2016</t>
  </si>
  <si>
    <t>Karácsonyváró kézműves foglalkozások</t>
  </si>
  <si>
    <t>14197-103/2016</t>
  </si>
  <si>
    <t>Kincskeresők Egyesülete</t>
  </si>
  <si>
    <t>Meseországi barangolások</t>
  </si>
  <si>
    <t>14197-118/2016</t>
  </si>
  <si>
    <t>Kiskun Huszár és Honvéd Hagyományőr Egyesület</t>
  </si>
  <si>
    <t>Kiskun Huszár és Honvéd Hagyományőr Egyesület fejlesztése eszközbeszerzés segítségével</t>
  </si>
  <si>
    <t>14197-79/2016</t>
  </si>
  <si>
    <t>"Az eurázsiai sztyeppék természeti öröksége" című magyar-kazak ismeretterjesztő fotóalbum és képeskönyv kiadása magyar és angol nyelven</t>
  </si>
  <si>
    <t>14197-119/2016</t>
  </si>
  <si>
    <t>Vigyük ki a néptánc órát a szabadba, a valós környezetébe</t>
  </si>
  <si>
    <t>14197-120/2016</t>
  </si>
  <si>
    <t>"Oktoberfest" rendezvény</t>
  </si>
  <si>
    <t>14197-50/2016</t>
  </si>
  <si>
    <t>Énekkari vendégszereplés</t>
  </si>
  <si>
    <t>14197-127/2016</t>
  </si>
  <si>
    <t>Kurázsi Táncműhely Egyesület</t>
  </si>
  <si>
    <t>A kurázsi részvétele az "International Folklorelawine 2016" rendezvényein Németországban</t>
  </si>
  <si>
    <t>14197-25/2016</t>
  </si>
  <si>
    <t>"Mélyből a magasba" című program támogatása</t>
  </si>
  <si>
    <t>14197-91/2016</t>
  </si>
  <si>
    <t>Lakó Sándor Kamarazenekar Kulturális és Hagyományőrző Egyesület</t>
  </si>
  <si>
    <t>A Lakó Sándor Kamarazenekar szakmai programjának támogatása</t>
  </si>
  <si>
    <t>14197-100/2016</t>
  </si>
  <si>
    <t>Lánchíd Utcai Általános Iskoláért Alapítvány</t>
  </si>
  <si>
    <t>Éneklő Ifjúság Minősítő Hangverseny</t>
  </si>
  <si>
    <t>14197-12/2016</t>
  </si>
  <si>
    <t>Magyar Éremgyűjtők Egyesülete</t>
  </si>
  <si>
    <t>30. Numizmatikai Hírös Nap megrendezése</t>
  </si>
  <si>
    <t>14197-113/2016</t>
  </si>
  <si>
    <t>130 éves a Magyar Ilona Általános Iskola</t>
  </si>
  <si>
    <t>14197-46/2016</t>
  </si>
  <si>
    <t>Magyar Kodály Társaság</t>
  </si>
  <si>
    <t>Kecskeméti zenészcsaládok - beszélgetés helyi muzsikuscsaládokkal</t>
  </si>
  <si>
    <t>14197-45/2016</t>
  </si>
  <si>
    <t>Hangverseny Kodály Zoltán születési évfordulóján</t>
  </si>
  <si>
    <t>14197-122/2016</t>
  </si>
  <si>
    <t>Magyar Máltai Szeretetszolgálat Egyesület</t>
  </si>
  <si>
    <t>Harmónia és az emberi jól-lét kapcsolata</t>
  </si>
  <si>
    <t>14197-44/2016</t>
  </si>
  <si>
    <t>Fehér Bot Nemzetközi Napjának megünneplése</t>
  </si>
  <si>
    <t>14197-84/2016</t>
  </si>
  <si>
    <t>Márkaépítés Profin Kft.</t>
  </si>
  <si>
    <t>XLVIII. Egészségügyi Szakdolgozók Országos Konferenciája Kulturális és Társasági Programjai</t>
  </si>
  <si>
    <t>14197-128/2016</t>
  </si>
  <si>
    <t>Matkói Szabadidő Sport Club</t>
  </si>
  <si>
    <t>A Matkói Szabadidő Sport Club által rendezett falunap lebonyolítása</t>
  </si>
  <si>
    <t>14197-62/2016</t>
  </si>
  <si>
    <t>Méhes Tamás</t>
  </si>
  <si>
    <t>Nyáresti orgonakoncert az evangélikus templomban</t>
  </si>
  <si>
    <t>14197-38/2016</t>
  </si>
  <si>
    <t>Ménteleki Általános Iskoláért és Óvodáért Alapítvány</t>
  </si>
  <si>
    <t>Az esztendőkörös változásrend megélése, a pusztai iskolák fennállása 160. évfordulójának, ezen belül a ménteleki tanítás emlékezetének méltó megünneplése</t>
  </si>
  <si>
    <t>14197-61/2016</t>
  </si>
  <si>
    <t>2017. évi Néptánctalálkozó megrendezése</t>
  </si>
  <si>
    <t>14197-115/2016</t>
  </si>
  <si>
    <t>Mosolygó Szemekért Alapítvány a Fogyatékos Gyermekekért és Fiatalokért</t>
  </si>
  <si>
    <t>A különböző, kulturális és nyelvi háttérrel rendelkező diákok szabadidős tevékenységének koordinálása</t>
  </si>
  <si>
    <t>14197-136/2016</t>
  </si>
  <si>
    <t>Mozgáskorlátozottak szakmai programja</t>
  </si>
  <si>
    <t>14197-114/2016</t>
  </si>
  <si>
    <t>Murár Gáborné</t>
  </si>
  <si>
    <t>Az Úzgin Űver zenekar 25 éves fennállásának jubileumi koncertje Kecskeméten</t>
  </si>
  <si>
    <t>14197-87/2016</t>
  </si>
  <si>
    <t>Műhely Művészeti Egyesület</t>
  </si>
  <si>
    <t>A Műhely Művészeti Egyesület 2016. évi szakmai programjainak támogatása</t>
  </si>
  <si>
    <t>14197-32/2016</t>
  </si>
  <si>
    <t>Nők a Nemzet Jövőjéért Egyesület</t>
  </si>
  <si>
    <t>"Gyermekeink a kincseink" című program támogatása és Nemzetközi Csipkefesztivál</t>
  </si>
  <si>
    <t>14197-83/2016</t>
  </si>
  <si>
    <t>Színházi élményeim Nyitott Szemmel!</t>
  </si>
  <si>
    <t>14197-63/2016</t>
  </si>
  <si>
    <t>A hospice ellátás ismertségének, elfogadottságának javítása a Kecskeméti lakosság körében</t>
  </si>
  <si>
    <t>14197-51/2016</t>
  </si>
  <si>
    <t>Kerti ünnepély</t>
  </si>
  <si>
    <t>14197-15/2016</t>
  </si>
  <si>
    <t>Patkós László</t>
  </si>
  <si>
    <t>A Kecskeméti Képzőnűvészeti Szabadiskola éves kiállításának megrendezése</t>
  </si>
  <si>
    <t>14197-31/2016</t>
  </si>
  <si>
    <t>A város országosan és nemzetközileg elismert művészeti értékeinek megőrzése</t>
  </si>
  <si>
    <t>Gyermekszínjátszók Városi Találkozója</t>
  </si>
  <si>
    <t>14197-3/2016</t>
  </si>
  <si>
    <t>Anyakönyveink érdekében történő munkálatok támogatása</t>
  </si>
  <si>
    <t>14197-4/2016</t>
  </si>
  <si>
    <t>Hagyománnyá vált Kecskemét városáért misszió</t>
  </si>
  <si>
    <t>14197-86/2016</t>
  </si>
  <si>
    <t>2010 éves a Kecskeméti Nagytemplom</t>
  </si>
  <si>
    <t>14197-5/2016</t>
  </si>
  <si>
    <t>Samu Péterné</t>
  </si>
  <si>
    <t>"Szólnak víg szüreti nóták"</t>
  </si>
  <si>
    <t>14197-13/2016</t>
  </si>
  <si>
    <t>Szabó Zoltán</t>
  </si>
  <si>
    <t>Szarajevó Kávéház</t>
  </si>
  <si>
    <t>14197-99/2016</t>
  </si>
  <si>
    <t>Kulturális programok a Széchenyivárosban</t>
  </si>
  <si>
    <t>14197-78/2016</t>
  </si>
  <si>
    <t>Szegszárdy Imre</t>
  </si>
  <si>
    <t>Nyáresti léleksimogató koncert a Barátok együttessel</t>
  </si>
  <si>
    <t>14197-74/2016</t>
  </si>
  <si>
    <t>Színészek az Ifjúságért Alapítvány</t>
  </si>
  <si>
    <t>"Katona József - Bánk bán - színház" - irodalmi és színházi vetélkedő</t>
  </si>
  <si>
    <t>14197-21/2016</t>
  </si>
  <si>
    <t>"Édes Szűzanyám, fogd a kezem…!" - egy XXI. századi kecskeméti próféta lélekrajza</t>
  </si>
  <si>
    <t>14197-28/2016</t>
  </si>
  <si>
    <t>Tűzzománcművészek Magyar Társasága Egyesület</t>
  </si>
  <si>
    <t>XVI. Nemzetközi Zománcművészeti Workshop</t>
  </si>
  <si>
    <t>14197-40/2016</t>
  </si>
  <si>
    <t>Útkereső hagyományőrző program</t>
  </si>
  <si>
    <t>14197-20/2016</t>
  </si>
  <si>
    <t>Weninger Endréné</t>
  </si>
  <si>
    <t>Montázs-estek több generáció számára</t>
  </si>
  <si>
    <t>14197-30/2016</t>
  </si>
  <si>
    <t>"Az irgalmasság útján" című könyv megjelentetése</t>
  </si>
  <si>
    <t>14197-116/2016</t>
  </si>
  <si>
    <t>Megemlékező sorozat Marosi Izidor atyáról a 100 éve született püspökről</t>
  </si>
  <si>
    <t>MEZŐGAZDASÁGI PROGRAMOK</t>
  </si>
  <si>
    <t>15088-1/2016</t>
  </si>
  <si>
    <t>Mathiász János Borrend</t>
  </si>
  <si>
    <t>Kecskemét Város Bora kiválasztásához támogatás</t>
  </si>
  <si>
    <t>Támogatás Kecskemét Város Bora kiválasztásához, emlékkönyv kiadásához, borverseny lebonyolításához</t>
  </si>
  <si>
    <t>15088-2/2016</t>
  </si>
  <si>
    <t>Nyitott szemmel - a Délalföldi Régió Gyermekeiért - Egyesület</t>
  </si>
  <si>
    <t>Mezőgazdasági innovatív tevékenységek támogatása</t>
  </si>
  <si>
    <t>Mezőgazdasági Innovatív tevékenységek Nyitott szemmel</t>
  </si>
  <si>
    <t>MŰEMLÉKVÉDELMI PROGRAMOK</t>
  </si>
  <si>
    <t>14665-12/2016</t>
  </si>
  <si>
    <t>A város védendő épített értékeinek támogatása</t>
  </si>
  <si>
    <t>A Tudomány és Technika háza tetőszerkezet felújítás folytatása, a tervek elkészítése, kupola körüli párkányzat javítása</t>
  </si>
  <si>
    <t>Kizárólag a tervezés támogatható</t>
  </si>
  <si>
    <t>14665-5/2016</t>
  </si>
  <si>
    <t>Berente Ágnes</t>
  </si>
  <si>
    <t>Helyi védett polgárház tetőhéjazat cseréje és homlokzat felújítása</t>
  </si>
  <si>
    <t>14665-1/2016</t>
  </si>
  <si>
    <t>Géczi Irén Eszter</t>
  </si>
  <si>
    <t>Helyi értékvédelem támogatása</t>
  </si>
  <si>
    <t>Kecskemét Fráter György u. 11. sz. műemlék jellegű épület állagmegóvása</t>
  </si>
  <si>
    <t>ÉRVÉNYTELEN, a hiánypótlást is hiányosan nyújtotta be</t>
  </si>
  <si>
    <t>14665-3/2016</t>
  </si>
  <si>
    <t>Héjjas János Istvánné</t>
  </si>
  <si>
    <t>Kecskemét, Zimay utca 1-3. homlokzat-felújítása, tetőfedésének cseréje</t>
  </si>
  <si>
    <t>14665-6/2016</t>
  </si>
  <si>
    <t>Héjjas Pálné</t>
  </si>
  <si>
    <t>6000 Kecskemét, Faragó Béla fasor 12. szám alatti szecessziós villa tetőhéjazatának felújítása</t>
  </si>
  <si>
    <t>14665-8/2016</t>
  </si>
  <si>
    <t>Kossuth téri ivókút kialakítása</t>
  </si>
  <si>
    <t>14665-9/2016</t>
  </si>
  <si>
    <t>Klinkó Ferenc</t>
  </si>
  <si>
    <t>6000 Kecskemét, Séta tér 8. utólagos talajvíz elleni szigetelése</t>
  </si>
  <si>
    <t>14665-4/2016</t>
  </si>
  <si>
    <t>Konstantinápolyi Egyetemes Patriarchátus Magyarországi Ortodox Exarchátus Alföldi Görög Keleti Egyházközösségek Parochiája</t>
  </si>
  <si>
    <t>A kecskeméti Széchenyi tér 9. szám alatt található műemlék parochia épület állagának javítása</t>
  </si>
  <si>
    <t>14665-13/2016</t>
  </si>
  <si>
    <t>Kurucz Istvánné</t>
  </si>
  <si>
    <t>Kecskemét, Jósika u. 2. sz. alatti épület felújítása</t>
  </si>
  <si>
    <t>14665-11/2016</t>
  </si>
  <si>
    <t>Társasház Kecskemét, Nagykőrösi u. 28</t>
  </si>
  <si>
    <t>Kecskemét, Nagykőrösi utca 28. szám alatti Társasház külső homlokzatának felújítása</t>
  </si>
  <si>
    <t>14665-10/2016</t>
  </si>
  <si>
    <t>Tiszavölgyi Gábor</t>
  </si>
  <si>
    <t>Közparkokban kihelyezendő köztéri műalkotások és építmények megvalósításának támogatása</t>
  </si>
  <si>
    <t>Kecskemét Nagykőrösi utca 7. török kori régészeti leleteinek bemutatása</t>
  </si>
  <si>
    <t>14665-7/2016</t>
  </si>
  <si>
    <t>Tóth Mária Magdolna</t>
  </si>
  <si>
    <t>Helyi védettségű polgári ház utcafronti festése (Losonczy u. 7.)</t>
  </si>
  <si>
    <t>OKTATÁSI PROGRAMOK</t>
  </si>
  <si>
    <t>14396-2/2016</t>
  </si>
  <si>
    <t>"A lakótelepi gyermekekért" Alapítvány</t>
  </si>
  <si>
    <t>Tehetséggondozást kiemelt célként kezelő programok támogatása</t>
  </si>
  <si>
    <t>A Kecskeméti Széchenyivárosi Arany János Általános Iskolában a 24. Varjú Lajos Országos Természettudományi Emlékverseny megrendezésének támogatása</t>
  </si>
  <si>
    <t>14396-34/2016</t>
  </si>
  <si>
    <t>XXIV. Kecskeméti Aszfaltrajzverseny 2017. május</t>
  </si>
  <si>
    <t>14396-33/2016</t>
  </si>
  <si>
    <t>Alapítvány a Kecskeméti Katona József Gimnáziumért</t>
  </si>
  <si>
    <t>Kecskeméti tanulók tanulmányi versenyeken való részvételének támogatása és a felkészítő tanárok jutalmazása</t>
  </si>
  <si>
    <t>A Bács-Kiskun megyei Szakács Jenő fizikaverseny lebonyolításának támogatása</t>
  </si>
  <si>
    <t>14396-16/2016</t>
  </si>
  <si>
    <t>Városi német nyelvi versenyek megvalósítása</t>
  </si>
  <si>
    <t>14396-15/2016</t>
  </si>
  <si>
    <t>Természettudományos tehetséggondozó versenyek általános iskolai tanulók számára</t>
  </si>
  <si>
    <t>14396-23/2016</t>
  </si>
  <si>
    <t>A köznevelési intézmények tevékenységéhez, működéséhez kapcsolódó továbbképzések</t>
  </si>
  <si>
    <t>Alapszintű újraélesztés oktatása a középiskolákban tanároknak és diákoknak, Gyógyító bocsok ismeretterjesztő program</t>
  </si>
  <si>
    <t>14396-35/2016</t>
  </si>
  <si>
    <t>Bárányka Keresztyén Óvoda</t>
  </si>
  <si>
    <t>Köznevelési intézmények jubileumi rendezvényei megtartásának és jubileumi kiadványai kiadásának támogatása.</t>
  </si>
  <si>
    <t>10 éve Együtt Egymásért jubileumi programsorozat</t>
  </si>
  <si>
    <t>14396-19/2016</t>
  </si>
  <si>
    <t>Királyok Klubja</t>
  </si>
  <si>
    <t>14396-18/2016</t>
  </si>
  <si>
    <t>Alsós humán- és reál munkaközösség tehetséges tanulóinak iskolai versenyei</t>
  </si>
  <si>
    <t>14396-11/2016</t>
  </si>
  <si>
    <t>Ovi-Kupa 2017</t>
  </si>
  <si>
    <t>14396-13/2016</t>
  </si>
  <si>
    <t>Micimackó mesemondó nap</t>
  </si>
  <si>
    <t>14396-12/2016</t>
  </si>
  <si>
    <t>Irka-firka tehetségműhely papírmerítése</t>
  </si>
  <si>
    <t>14396-14/2016</t>
  </si>
  <si>
    <t xml:space="preserve">Corvina Óvoda </t>
  </si>
  <si>
    <t>Pöttöm próba közlekedési verseny óvodák között</t>
  </si>
  <si>
    <t>14396-9/2016</t>
  </si>
  <si>
    <t>Ferenczy Ida Óvoda</t>
  </si>
  <si>
    <t>Óvodások 9. Városi Versmondó Találkozójának megszervezése</t>
  </si>
  <si>
    <t>14396-6/2016</t>
  </si>
  <si>
    <t xml:space="preserve">Ferenczy Ida Óvoda </t>
  </si>
  <si>
    <t>Bóbita bábtalálkozó szervezése</t>
  </si>
  <si>
    <t>14396-7/2016</t>
  </si>
  <si>
    <t>Fejlesztőpedagógiai óvodaközi programok szervezése</t>
  </si>
  <si>
    <t>14396-8/2016</t>
  </si>
  <si>
    <t>Mihály-napi Vásár megrendezésével hagyományaink ápolása</t>
  </si>
  <si>
    <t>14396-5/2016</t>
  </si>
  <si>
    <t>50 éves az óvoda</t>
  </si>
  <si>
    <t>14396-37/2016</t>
  </si>
  <si>
    <t>Hátrányos helyzetű csoportokat segítő tartós és folyamatos programok támogatása</t>
  </si>
  <si>
    <t>K-Téka Tudástár</t>
  </si>
  <si>
    <t>14396-25/2016</t>
  </si>
  <si>
    <t xml:space="preserve">Hírös Agóra Kulturális és Ifjúsági Központ Nonprofit Kft. </t>
  </si>
  <si>
    <t>Múzsák az osztályteremben - drámapedagógiai szakmai műhelyek programok a köznevelési intézményekben dolgozó pedagógusok részvételével</t>
  </si>
  <si>
    <t>14396-28/2016</t>
  </si>
  <si>
    <t>Diáksikerek a Széchenyiben Kecskemét hírnevéért</t>
  </si>
  <si>
    <t>14396-27/2016</t>
  </si>
  <si>
    <t>Kecskemét tehetséges fiataljainak bemutatkozása a dornbirni Tavaszi Fesztiválon</t>
  </si>
  <si>
    <t>14396-40/2016</t>
  </si>
  <si>
    <t>Képességfejlesztés a Bíró Oviban</t>
  </si>
  <si>
    <t>14396-41/2016</t>
  </si>
  <si>
    <t>Zene szeretetére nevelés</t>
  </si>
  <si>
    <t>14396-42/2016</t>
  </si>
  <si>
    <t>40 éves az Egyetértés Utcai Óvoda - jubileumi ünnepség</t>
  </si>
  <si>
    <t>14396-43/2016</t>
  </si>
  <si>
    <t>14396-44/2016</t>
  </si>
  <si>
    <t>Népi Játék- és Gyermektánc Találkozó</t>
  </si>
  <si>
    <t>14396-45/2016</t>
  </si>
  <si>
    <t>Tök-jó napi vigasság</t>
  </si>
  <si>
    <t>14396-46/2016</t>
  </si>
  <si>
    <t>Jubileumi Fülemüle Fesztivál</t>
  </si>
  <si>
    <t>14396-47/2016</t>
  </si>
  <si>
    <t>Varázshegy Fesztivál</t>
  </si>
  <si>
    <t>14396-66/2016</t>
  </si>
  <si>
    <t>Kandó Kálmán Iskolai Alapítvány</t>
  </si>
  <si>
    <t>Elektronikai eszközépítés, a tehetséges tanulók támogatása</t>
  </si>
  <si>
    <t>14396-32/2016</t>
  </si>
  <si>
    <t>Kecskeméti Móricz Zsigmond Iskoláért Alapítvány</t>
  </si>
  <si>
    <t>A hátrányos helyzetű tanulók felzárkóztató és esélyteremtő programjainak támogatása</t>
  </si>
  <si>
    <t>Hátrányos helyzetű tanulók felzárkóztatása a kompetencia alapú oktatásban</t>
  </si>
  <si>
    <t>14396-31/2016</t>
  </si>
  <si>
    <t>Móricz felolvasó verseny</t>
  </si>
  <si>
    <t>14396-92/2016</t>
  </si>
  <si>
    <t>Kecskeméti Református Általános Iskola</t>
  </si>
  <si>
    <t>XX. "Velünk az Isten!" Országos Bibliaismereti Verseny</t>
  </si>
  <si>
    <t>14396-91/2016</t>
  </si>
  <si>
    <t>Tavaszköszöntő Városi Versmondó Találkozó szervezése a Kecskeméti Református Pálmácska Óvodában - nagycsoportos óvodásoknak</t>
  </si>
  <si>
    <t>14396-54/2016</t>
  </si>
  <si>
    <t>Kecskeméti Szakképzési Centrum</t>
  </si>
  <si>
    <t>Kollégiumi Média-kör online csatornájának létrehozása</t>
  </si>
  <si>
    <t>14396-55/2016</t>
  </si>
  <si>
    <t>Most mutasd meg! - városi kollégiumi Ki Mit Tud</t>
  </si>
  <si>
    <t>14396-38/2016</t>
  </si>
  <si>
    <t>Kutyaterápiás órák a Kertvárosi Iskolában</t>
  </si>
  <si>
    <t>14396-39/2016</t>
  </si>
  <si>
    <t>Múzeumpedagógiai órák a Kertvárosi Iskolában</t>
  </si>
  <si>
    <t>14396-67/2016</t>
  </si>
  <si>
    <t>Az SNI-s tanulók beszédének és képzeletének fejlesztése mese segítségével</t>
  </si>
  <si>
    <t>14396-68/2016</t>
  </si>
  <si>
    <t>Idegennyelv oktatás</t>
  </si>
  <si>
    <t>14396-69/2016</t>
  </si>
  <si>
    <t>Mozgásterápia a BTM-s és az SNI-s tanulók számára</t>
  </si>
  <si>
    <t>14396-70/2016</t>
  </si>
  <si>
    <t>Gyerekgondnok - továbbképzés a Kecskeméti Corvin Mátyás Általános Iskola Hunyadi János Általános Iskolájában dolgozó pedagógusok számára</t>
  </si>
  <si>
    <t>14396-71/2016</t>
  </si>
  <si>
    <t>Színházlátogatás a hátrányos helyzetű és az SNI-s tanulók számára</t>
  </si>
  <si>
    <t>14396-72/2016</t>
  </si>
  <si>
    <t>Klebelsberg Intézményfenntartó Központ Kecskeméti Tankerülete Kecskeméti Corvin Mátyás Általános Iskola</t>
  </si>
  <si>
    <t>A hátrányos helyzetű tanulók felzárkóztató és esélyteremtő programjainak támogatása Fejlesztő szakmai fórum</t>
  </si>
  <si>
    <t>14396-73/2016</t>
  </si>
  <si>
    <t>Játszva gondolkodj városi verseny</t>
  </si>
  <si>
    <t>14396-74/2016</t>
  </si>
  <si>
    <t>Klebelsberg Intézményfenntartó Központ Kecskeméti Tankerülete Kecskeméti Óvoda, Általános Iskola, Készségfejlesztő Speciális Szakiskola, Kollégium, Gyermekotthon és Szociális Intézmény, Egységes Gyógypedagógiai Módszertani Intézmény</t>
  </si>
  <si>
    <t>10 éves a Kecskeméti Gyógypedagógia Módszertani Intézmény</t>
  </si>
  <si>
    <t>14396-75/2016</t>
  </si>
  <si>
    <t>Beavató Színház</t>
  </si>
  <si>
    <t>14396-76/2016</t>
  </si>
  <si>
    <t>Mozogjunk együtt!</t>
  </si>
  <si>
    <t>14396-77/2016</t>
  </si>
  <si>
    <t>Iránytű</t>
  </si>
  <si>
    <t>14396-78/2016</t>
  </si>
  <si>
    <t>Vízbiztonság kialakítása, és úszás tudás javítása az 1-2, 3-4, 5-6. osztályban</t>
  </si>
  <si>
    <t>14396-79/2016</t>
  </si>
  <si>
    <t>Damjanich napok rendezvénysorozata</t>
  </si>
  <si>
    <t>14396-80/2016</t>
  </si>
  <si>
    <t>Városi Népdaléneklési Verseny megszervezése, lebonyolítása</t>
  </si>
  <si>
    <t>14396-81/2016</t>
  </si>
  <si>
    <t>Kézműves szakkör</t>
  </si>
  <si>
    <t>14396-82/2016</t>
  </si>
  <si>
    <t>Színjátszók bohém bandája</t>
  </si>
  <si>
    <t>14396-83/2016</t>
  </si>
  <si>
    <t>Környezetvédelmi ismeretek bővítése</t>
  </si>
  <si>
    <t>14396-84/2016</t>
  </si>
  <si>
    <t>Kis kezek - nagy mesterek</t>
  </si>
  <si>
    <t>14396-85/2016</t>
  </si>
  <si>
    <t>Elfogadás</t>
  </si>
  <si>
    <t>14396-86/2016</t>
  </si>
  <si>
    <t>Bábszerdák</t>
  </si>
  <si>
    <t>14396-87/2016</t>
  </si>
  <si>
    <t>Olvasóvá nevelés</t>
  </si>
  <si>
    <t>14396-88/2016</t>
  </si>
  <si>
    <t>Valaha madarak voltunk városi roma vers- és prózamondó rendezvény</t>
  </si>
  <si>
    <t>14396-89/2016</t>
  </si>
  <si>
    <t>Intézményközi vetélkedők</t>
  </si>
  <si>
    <t>14396-90/2016</t>
  </si>
  <si>
    <t>Kecskemét Város Polgára Leszek</t>
  </si>
  <si>
    <t>14396-26/2016</t>
  </si>
  <si>
    <t>Gróf Koháry István Történelemverseny</t>
  </si>
  <si>
    <t>14396-65/2016</t>
  </si>
  <si>
    <t>Kutyával Egy Mosolyért Alapítvány</t>
  </si>
  <si>
    <t>A kutya mint segédtanár: Rendkívüli osztályfőnöki óra és Pedagógus Továbbképzés a Kutyával Egy Mosolyért Alapítvánnyal</t>
  </si>
  <si>
    <t>14396-17/2016</t>
  </si>
  <si>
    <t>A fregolikabát</t>
  </si>
  <si>
    <t>14396-56/2016</t>
  </si>
  <si>
    <t>Érdeklődj, Gyűjts, Keress</t>
  </si>
  <si>
    <t>14396-57/2016</t>
  </si>
  <si>
    <t>Mozgó-Diák prezentációkészítő verseny tehetséggondozó iskolák részére</t>
  </si>
  <si>
    <t>14396-58/2016</t>
  </si>
  <si>
    <t>Informatika webhely-szerkesztő tehetséggondozó szakkör</t>
  </si>
  <si>
    <t>14396-20/2016</t>
  </si>
  <si>
    <t>Tehetséggondozó Regionális Hegedűverseny</t>
  </si>
  <si>
    <t>14396-52/2016</t>
  </si>
  <si>
    <t>Városi helyesírási és nyelvhelyességi verseny a 3-8. évfolyam számára</t>
  </si>
  <si>
    <t>14396-53/2016</t>
  </si>
  <si>
    <t>Kutyás órák a Magyar Ilona Általános Iskolában</t>
  </si>
  <si>
    <t>14396-24/2016</t>
  </si>
  <si>
    <t>Kecskeméti ének-zene tanárok módszertani továbbképzése a zenei készségek fejlesztése területén</t>
  </si>
  <si>
    <t>14396-10/2016</t>
  </si>
  <si>
    <t>Mategye Alapítvány</t>
  </si>
  <si>
    <t>Kecskeméti tanulók részvétele a IV. Nemzetközi Magyar Matematikaversenyen</t>
  </si>
  <si>
    <t>14396-59/2016</t>
  </si>
  <si>
    <t>Városi szintű levelező matematika verseny szervezése alsó tagozatos kisiskolások számára</t>
  </si>
  <si>
    <t>14396-60/2016</t>
  </si>
  <si>
    <t>Iskolára felkészítő, fejlesztő célú foglalkozások megszervezése</t>
  </si>
  <si>
    <t>14396-61/2016</t>
  </si>
  <si>
    <t>Gyermekvilág megyei rajzpályázat megszervezése és lebonyolítása</t>
  </si>
  <si>
    <t>14396-62/2016</t>
  </si>
  <si>
    <t>Hátrányos helyzetű tanulók kulturális programon való részvétel biztosítása</t>
  </si>
  <si>
    <t>14396-63/2016</t>
  </si>
  <si>
    <t>120 éves a Mathiász János Általános Iskola</t>
  </si>
  <si>
    <t>14396-64/2016</t>
  </si>
  <si>
    <t>Viselkedési és magatartási zavarok kezelése a hatékonyabb nevelés, tanítás című akkreditált pedagógus továbbképzés megszervezése</t>
  </si>
  <si>
    <t>14396-30/2016</t>
  </si>
  <si>
    <t>Tűzzománc szakkör támogatása</t>
  </si>
  <si>
    <t>14396-93/2016</t>
  </si>
  <si>
    <t>Számítógépes oktatás</t>
  </si>
  <si>
    <t>14396-36/2016</t>
  </si>
  <si>
    <t>Nyitnikék Tanoda</t>
  </si>
  <si>
    <t>14396-22/2016</t>
  </si>
  <si>
    <t>Pedagógia Sub Rosa Kulturális Egyesület</t>
  </si>
  <si>
    <t>Lakó Péter ifjúsági fotó kör</t>
  </si>
  <si>
    <t>14396-29/2016</t>
  </si>
  <si>
    <t>XIX. Városi angol nyelvi verseny</t>
  </si>
  <si>
    <t>14396-4/2016</t>
  </si>
  <si>
    <t>Sokszínű Tehetséggondozásért Alapítvány</t>
  </si>
  <si>
    <t>Városi helyesíró verseny szervezése és lebonyolítása alsó tagozatos tanulók részére</t>
  </si>
  <si>
    <t>14396-48/2016</t>
  </si>
  <si>
    <t>Táblajátékok olimpiája - városi logikai verseny</t>
  </si>
  <si>
    <t>14396-49/2016</t>
  </si>
  <si>
    <t>Városi angol nyelvi verseny</t>
  </si>
  <si>
    <t>14396-50/2016</t>
  </si>
  <si>
    <t>Kincskereső foglalkozások</t>
  </si>
  <si>
    <t>14396-51/2016</t>
  </si>
  <si>
    <t>Országos Bolyai Csapatverseny Matematikából, Anyanyelvből és Természettudományokból tehetséggondozó program</t>
  </si>
  <si>
    <t>SPORT PROGRAMOK</t>
  </si>
  <si>
    <t>13623-12/2016</t>
  </si>
  <si>
    <t>BÁCSVÍZ-KVSC Búvárúszó Szakosztály</t>
  </si>
  <si>
    <t>A 2016. évi költségvetésben nevesített támogatásban nem részesült versenysportszervezetek működésének és a kvalifikációs versenyeken résztvevő sportolók felkészülésének támogatása</t>
  </si>
  <si>
    <t>BÁCSVÍZ-KVSC Búvárúszó Szakosztály működésének támogatása</t>
  </si>
  <si>
    <t>13623-13/2016</t>
  </si>
  <si>
    <t>BÁCSVÍZ-KVSC Úszó Szakosztály</t>
  </si>
  <si>
    <t>BÁCSVÍZ-KVSC Úszó Szakosztály működésének támogatása</t>
  </si>
  <si>
    <t>13623-38/2016</t>
  </si>
  <si>
    <t>BORÓKA Szabadidősport Egyesület</t>
  </si>
  <si>
    <t>A városi szabadidősport szervezeteinek és rendezvényeinek támogatása</t>
  </si>
  <si>
    <t>Túrázz a Borókával!</t>
  </si>
  <si>
    <t>13623-16/2016</t>
  </si>
  <si>
    <t>Gyermek- és ifjúsági sport (diáksport) támogatása</t>
  </si>
  <si>
    <t>Családi Gyermeknap 2017.</t>
  </si>
  <si>
    <t>13623-53/2016</t>
  </si>
  <si>
    <t>Gyermekotthonok Európa Kupája</t>
  </si>
  <si>
    <t>13623-33/2016</t>
  </si>
  <si>
    <t>Fogyatékkal élők sportolásához szükséges feltételrendszer biztosítása, versenyekre történő felkészülés és részvétel támogatása</t>
  </si>
  <si>
    <t>Hintaágy segítségével eszközpark bővítése</t>
  </si>
  <si>
    <t>13623-46/2016</t>
  </si>
  <si>
    <t>Főnix Dance Sport Gyermek és Ifjúsági Központ Egyesület</t>
  </si>
  <si>
    <t>A város lakossága szabadidősportjának kiemelt jelentőséggel bíró, nagy tömegeket megmozgató rendezvényének lebonyolításának támogatása</t>
  </si>
  <si>
    <t>"Mozdulj Velünk Petőfiváros"</t>
  </si>
  <si>
    <t>13623-64/2016</t>
  </si>
  <si>
    <t>Free Line Sportegyesület</t>
  </si>
  <si>
    <t>FLSE szervezeti működése és a sportolók versenyekre történő felkészülése</t>
  </si>
  <si>
    <t>13623-65/2016</t>
  </si>
  <si>
    <t>A sportcélú létesítmények infrastruktúrájának fenntartása és működtetése</t>
  </si>
  <si>
    <t>Hakkoda Dojo infrastruktúrájának fenntartása és működtetése</t>
  </si>
  <si>
    <t>13623-66/2016</t>
  </si>
  <si>
    <t>Kecskeméti Harcművészeti Bemutató megrendezése</t>
  </si>
  <si>
    <t>13623-54/2016</t>
  </si>
  <si>
    <t>Gálik Máté Benjamin</t>
  </si>
  <si>
    <t>Brazil Jiu Jitsu</t>
  </si>
  <si>
    <t>13623-55/2016</t>
  </si>
  <si>
    <t>Gáspár András Kollégiumért Alapítvány</t>
  </si>
  <si>
    <t>Kollégisták "konditermének" kialakítása</t>
  </si>
  <si>
    <t>13623-49/2016</t>
  </si>
  <si>
    <t>Város lakossága szabadidősportjának, kiemelt jelentőséggel bíró, nagy tömegeket megmozgató rendezvények lebonyolításának támogatása</t>
  </si>
  <si>
    <t>Családokkal a GYERKŐCÖK-ért</t>
  </si>
  <si>
    <t>13623-8/2016</t>
  </si>
  <si>
    <t>Kecskeméti sporthírek</t>
  </si>
  <si>
    <t>13623-50/2016</t>
  </si>
  <si>
    <t>Hetényegyházi Íjász és Szabadidősport Egyesület</t>
  </si>
  <si>
    <t>Sport és Szabadidő Hetényegyházán</t>
  </si>
  <si>
    <t>13623-39/2016</t>
  </si>
  <si>
    <t>III. Mozdulj városrészi sportnap Hetényegyházán</t>
  </si>
  <si>
    <t>13623-60/2016</t>
  </si>
  <si>
    <t>Hírös Judo Sportegyesület</t>
  </si>
  <si>
    <t>Hírös Judo SE működésének támogatása</t>
  </si>
  <si>
    <t>13623-23/2016</t>
  </si>
  <si>
    <t>Hírös Kajak-kenu, Sárkányhajó Vízi Sport Egyesület</t>
  </si>
  <si>
    <t>Kajak-kenu Kecskemét 2016.</t>
  </si>
  <si>
    <t>13623-11/2016</t>
  </si>
  <si>
    <t>Hírös Lovarda Sportegyesület</t>
  </si>
  <si>
    <t>Nemzeti Lovasoktatás</t>
  </si>
  <si>
    <t>13623-3/2016</t>
  </si>
  <si>
    <t>Molnár Zoltán nyári hittanos tábora</t>
  </si>
  <si>
    <t>13623-20/2016</t>
  </si>
  <si>
    <t>Hunyadi János Általános Iskola Diáksport Egyesület</t>
  </si>
  <si>
    <t>Családi Sportnap</t>
  </si>
  <si>
    <t>13623-21/2016</t>
  </si>
  <si>
    <t>Labda gurul, pattog, repül!</t>
  </si>
  <si>
    <t>13623-22/2016</t>
  </si>
  <si>
    <t>Egy kicsi futás senkinek sem árt</t>
  </si>
  <si>
    <t>13623-17/2016</t>
  </si>
  <si>
    <t>Izomláz Szabadidősport Egyesület</t>
  </si>
  <si>
    <t>Városi Amatőr Teremlabdarúgó Bajnokság</t>
  </si>
  <si>
    <t>13623-18/2016</t>
  </si>
  <si>
    <t>2016/2017. évi Városi Amatőr Kispályás Labdarúgó Bajnokság</t>
  </si>
  <si>
    <t>13623-42/2016</t>
  </si>
  <si>
    <t>Alsószéktói 24 órás futás lebonyolítása</t>
  </si>
  <si>
    <t>13623-68/2016</t>
  </si>
  <si>
    <t>Kecskeméti Atlétika és Rugby Club</t>
  </si>
  <si>
    <t>Kecskeméti Atlétika és Rögbi Szakosztály 2016. évi működési támogatása</t>
  </si>
  <si>
    <t>13623-47/2016</t>
  </si>
  <si>
    <t>Kecskemét-Hetényegyházi Sport Club</t>
  </si>
  <si>
    <t>Hetényegyházi Sportélet 2016.</t>
  </si>
  <si>
    <t>13623-52/2016</t>
  </si>
  <si>
    <t>Kecskemét város és kiskunsági régió kerékpáros életének fellendítése, mind sport, mind pedig turisztikai szempontok figyelembevételével</t>
  </si>
  <si>
    <t>13623-35/2016</t>
  </si>
  <si>
    <t>Kecskeméti Felsőoktatás Sportjáért Diáksport Egyesület</t>
  </si>
  <si>
    <t>Sport- és szabadidős tevékenységekkel kapcsolatos programok</t>
  </si>
  <si>
    <t>13623-9/2016</t>
  </si>
  <si>
    <t>Kecskeméti Gyermekfoci 2011. Egyesület</t>
  </si>
  <si>
    <t xml:space="preserve">VI. Nemzetközi Hírös Hét Focifesztivál </t>
  </si>
  <si>
    <t>13623-15/2016</t>
  </si>
  <si>
    <t>Kecskemét íjászsportja</t>
  </si>
  <si>
    <t>13623-19/2016</t>
  </si>
  <si>
    <t>Kecskeméti Judo Club</t>
  </si>
  <si>
    <t>A Kecskeméti Judo Club működésének támogatása</t>
  </si>
  <si>
    <t>13623-6/2016</t>
  </si>
  <si>
    <t>Kecskeméti Lövész Sport Egyesület</t>
  </si>
  <si>
    <t>A sportlövészet, mint olimpiai sportág megszűnésének megakadályozása, életben tartása Kecskemét Megyei Jogú Városban</t>
  </si>
  <si>
    <t>13623-51/2016</t>
  </si>
  <si>
    <t>Kecskeméti MÁV Teke Egyesület</t>
  </si>
  <si>
    <t>A nagy hagyományokkal rendelkező Kecskeméti MÁV Teke Egyesület működőképességének megőrzése, a szabadidős városi tekesport fejlesztése</t>
  </si>
  <si>
    <t>13623-43/2016</t>
  </si>
  <si>
    <t>Sportolj velünk!</t>
  </si>
  <si>
    <t>13623-63/2016</t>
  </si>
  <si>
    <t>Kecskeméti Mozgáskorlátozottak Sportegyesülete</t>
  </si>
  <si>
    <t>Parasportolók hazai és nemzetközi versenyeken történő eredményes szereplésének elősegítése</t>
  </si>
  <si>
    <t>13623-5/2016</t>
  </si>
  <si>
    <t>Kecskeméti Női Kézilabda Sportegyesület</t>
  </si>
  <si>
    <t>Kecskeméti Női Kézilabda Sportegyesület működésének támogatása a 2016-2017-es szezonban</t>
  </si>
  <si>
    <t>13623-10/2016</t>
  </si>
  <si>
    <t>Kecskemét sportéletét segítő, bemutató kiadványok megjelenésének támogatása</t>
  </si>
  <si>
    <t>Hírös város olimpikonjai</t>
  </si>
  <si>
    <t>13623-14/2016</t>
  </si>
  <si>
    <t>Kecskeméti Önkormányzati Dolgozók Szabadidő Sport Club</t>
  </si>
  <si>
    <t>Megyei és országos szakmai sportnapok</t>
  </si>
  <si>
    <t>13623-37/2016</t>
  </si>
  <si>
    <t>Gyalogolni jó!</t>
  </si>
  <si>
    <t>13623-40/2016</t>
  </si>
  <si>
    <t>Patrocínium kupa és sportnap</t>
  </si>
  <si>
    <t>13623-72/2016</t>
  </si>
  <si>
    <t>Városi Asztaltenisz Csapatbajnokság megrendezése</t>
  </si>
  <si>
    <t>13623-69/2016</t>
  </si>
  <si>
    <t>Asztaltenisz Csarnok működésének költségei</t>
  </si>
  <si>
    <t>13623-70/2016</t>
  </si>
  <si>
    <t>Kecskeméti Sport Club Ökölvívók Egyesülete</t>
  </si>
  <si>
    <t>Utánpótlás nevelés az ökölvívásban</t>
  </si>
  <si>
    <t>13623-73/2016</t>
  </si>
  <si>
    <t>Kecskeméti Sportegyesületek Szövetsége</t>
  </si>
  <si>
    <t>Kecskeméti Sportalmanach</t>
  </si>
  <si>
    <t>13623-74/2016</t>
  </si>
  <si>
    <t>VI. Kecskeméti Nagy Sportágválasztó</t>
  </si>
  <si>
    <t>13623-58/2016</t>
  </si>
  <si>
    <t xml:space="preserve">Kecskeméti Szakképzési Centrum </t>
  </si>
  <si>
    <t>KOLI-KUPA</t>
  </si>
  <si>
    <t>13623-2/2016</t>
  </si>
  <si>
    <t>Kecskeméti TÁKISZ SE</t>
  </si>
  <si>
    <t>Működés, versenyeztetés</t>
  </si>
  <si>
    <t>13623-34/2016</t>
  </si>
  <si>
    <t>Kecskeméti Testedző Egyesület</t>
  </si>
  <si>
    <t>Kecskeméti Testedző Egyesület működésének támogatása</t>
  </si>
  <si>
    <t>13623-59/2016</t>
  </si>
  <si>
    <t>A KTE férfi kézilabda szakosztály versenyzésének támogatása</t>
  </si>
  <si>
    <t>13623-44/2016</t>
  </si>
  <si>
    <t>Kecskeméti Testedző Egyesület Birkózó Szakosztály</t>
  </si>
  <si>
    <t>Kecskeméti TE Birkózó Szakosztály sportolóinak felkészítése hazai és nemzetközi versenyekre, gyermek- és ifjúsági sport (diáksport) fejlesztése, a szakosztály működtetése</t>
  </si>
  <si>
    <t>13623-45/2016</t>
  </si>
  <si>
    <t>Kecskeméti Testedző Egyesület Súlyemelő Szakosztály</t>
  </si>
  <si>
    <t>Kecskeméti TE Súlyemelő Szakosztály sportolóinak felkészítése hazai és nemzetközi versenyekre, gyermek- és ifjúsági sport (diáksport) fejlesztése, a szakosztály működtetése</t>
  </si>
  <si>
    <t>13623-25/2016</t>
  </si>
  <si>
    <t>Kiskun Hagyományőrző Sportegyesület</t>
  </si>
  <si>
    <t>Vitézlő Iskola Edzőtábor</t>
  </si>
  <si>
    <t>13623-61/2016</t>
  </si>
  <si>
    <t>A sakk újra felfedezése, népszerűsítése</t>
  </si>
  <si>
    <t>13623-57/2016</t>
  </si>
  <si>
    <t>A szabadidő hasznos eltöltését célzó szabadidős tevékenységek támogatása az iskolában - ping-pong szakkör szervezése</t>
  </si>
  <si>
    <t>13623-62/2016</t>
  </si>
  <si>
    <t>12. Választókörzeti Sportnap rendezése, szükséges eszközök vásárlása</t>
  </si>
  <si>
    <t>13623-67/2016</t>
  </si>
  <si>
    <t>Matkói Szabadidő Sport Club által kezelt sportpálya fejlesztése</t>
  </si>
  <si>
    <t>13623-26/2016</t>
  </si>
  <si>
    <t>Mistral Kézilabda Klub</t>
  </si>
  <si>
    <t>Czagány Károly Kézilabda Emléktorna és kecskeméti kézilabdázók találkozójának lebonyolítása</t>
  </si>
  <si>
    <t>13623-27/2016</t>
  </si>
  <si>
    <t>Szenior korú kézilabdázók sporttevékenységének támogatása</t>
  </si>
  <si>
    <t>13623-71/2016</t>
  </si>
  <si>
    <t>Sportoljunk együtt az épekkel</t>
  </si>
  <si>
    <t>13623-41/2016</t>
  </si>
  <si>
    <t>"Olimpiai láz a Mórában"</t>
  </si>
  <si>
    <t>13623-48/2016</t>
  </si>
  <si>
    <t>Nyitott Szemmel -a Dél-alföldi Régió Gyermekeiért- Egyesület</t>
  </si>
  <si>
    <t>Sportolj velünk idén is!</t>
  </si>
  <si>
    <t>13623-24/2016</t>
  </si>
  <si>
    <t>Családi Futófesztivál</t>
  </si>
  <si>
    <t>13623-28/2016</t>
  </si>
  <si>
    <t>Roma Települési Nemzetiségi Önkormányzat</t>
  </si>
  <si>
    <t>Amatőr labdrúgó tornákon történő részvétel támogatása</t>
  </si>
  <si>
    <t>13623-1/2016</t>
  </si>
  <si>
    <t>Score-Goal Szabadidősport Kft.</t>
  </si>
  <si>
    <t>Sport és szabadidős tevékenységekkel kapcsolatos programok</t>
  </si>
  <si>
    <t>Score-Goal Szabadidősport Kft., mint sportszervezet 2016-2017. sportfejlesztési koncepciója, FUTSAL utánpótlás kiépítése Kecskemét Városában</t>
  </si>
  <si>
    <t>13623-56/2016</t>
  </si>
  <si>
    <t>Széchenyi István Diáksport Egyesület</t>
  </si>
  <si>
    <t>Street Workout kültéri kondicionáló park kialakítása</t>
  </si>
  <si>
    <t>13623-36/2016</t>
  </si>
  <si>
    <t>Színvonalas Oktatásért Nevelésért Alapítvány</t>
  </si>
  <si>
    <t>A Kecskeméti Bányai Júlia Gimnázium kosárlabda csapat versenyzésének támogatása</t>
  </si>
  <si>
    <t>13623-7/2016</t>
  </si>
  <si>
    <t>Tóth László Sakk Egyesület Kecskemét</t>
  </si>
  <si>
    <t>Tóth László Sakk Egyesület Kecskemét éves működési költségének támogatása</t>
  </si>
  <si>
    <t>13623-29/2016</t>
  </si>
  <si>
    <t>Univer-Sport Kft. Vívó Szakosztály</t>
  </si>
  <si>
    <t>Vívó Szakosztály működtetése</t>
  </si>
  <si>
    <t>13623-30/2016</t>
  </si>
  <si>
    <t>Univer-Sport Kft. Női Asztaltenisz Szakosztály</t>
  </si>
  <si>
    <t>Női Asztaltenisz Szakosztály versenyeztetéssel kapcsolatos költségek fedezése</t>
  </si>
  <si>
    <t>13623-31/2016</t>
  </si>
  <si>
    <t>Univer-Sport Kft. Férfi Asztaltenisz Szakosztály</t>
  </si>
  <si>
    <t>Férfi Asztaltenisz Szakosztály működtetése</t>
  </si>
  <si>
    <t>13623-32/2016</t>
  </si>
  <si>
    <t>Csonka András sportoló versenyeztetésének költségeire</t>
  </si>
  <si>
    <t>SZOCIÁLIS PROGRAMOK</t>
  </si>
  <si>
    <t>14336-37/2016</t>
  </si>
  <si>
    <t>Alföldi Civilekért Alapítvány</t>
  </si>
  <si>
    <t>Rászorult vagy hátrányos helyzetű csoportok részére szervezett új és működő szakmai programok támogatása</t>
  </si>
  <si>
    <t>Szolidaritási nap</t>
  </si>
  <si>
    <t>14336-32/2016</t>
  </si>
  <si>
    <t>Rászorult vagy hátrányos helyzetű családok támogatása</t>
  </si>
  <si>
    <t>Roma lakosok felvilágosítása életkörülmények, lakhatás és pénzügyi ismeretek tekintetében</t>
  </si>
  <si>
    <t>14336-17/2016</t>
  </si>
  <si>
    <t>Egészségre Törekvők Alapítványa (ETA)</t>
  </si>
  <si>
    <t>Ultrahang akció</t>
  </si>
  <si>
    <t>14336-10/2016</t>
  </si>
  <si>
    <t>Családi munka délelőtt</t>
  </si>
  <si>
    <t>14336-11/2016</t>
  </si>
  <si>
    <t>Értékorientáló és szociális érzékenységet erősítő csoport</t>
  </si>
  <si>
    <t>14336-12/2016</t>
  </si>
  <si>
    <t>Hozzátartozói nap a Margaréta Otthon speciális részlegének lakói és hozzátartozói számára</t>
  </si>
  <si>
    <t>14336-13/2016</t>
  </si>
  <si>
    <t>Családi kirándulás Szentendrére</t>
  </si>
  <si>
    <t>14336-14/2016</t>
  </si>
  <si>
    <t>Leendő önkéntes ügyelők pszichológiai képzése</t>
  </si>
  <si>
    <t>14336-15/2016</t>
  </si>
  <si>
    <t>Hétvégi Klub tevékenyégének bővítése</t>
  </si>
  <si>
    <t>14336-7/2016</t>
  </si>
  <si>
    <t>6 Hét Élmény</t>
  </si>
  <si>
    <t>14336-8/2016</t>
  </si>
  <si>
    <t>Vezet a ritmus!</t>
  </si>
  <si>
    <t>14336-9/2016</t>
  </si>
  <si>
    <t>Esély, Élmény, Prevenció</t>
  </si>
  <si>
    <t>14336-1/2016</t>
  </si>
  <si>
    <t>Értelmi Fogyatékosok Kecskeméti Érdekvédelmi Szervezete</t>
  </si>
  <si>
    <t>Gyulai kirándulás</t>
  </si>
  <si>
    <t>14336-30/2016</t>
  </si>
  <si>
    <t>Tanoda nyári tánctábora</t>
  </si>
  <si>
    <t>14336-2/2016</t>
  </si>
  <si>
    <t>Knoska Attila nyári hittanos tábora</t>
  </si>
  <si>
    <t>14336-3/2016</t>
  </si>
  <si>
    <t>Jót tenni jó - nekem is</t>
  </si>
  <si>
    <t>14336-6/2016</t>
  </si>
  <si>
    <t>Fogyatékos Személyek Gondozóháza és Napközi Otthonában ellátott személyek szabadidős tevékenységének hasznos eltöltéséhez grillező, szalonnasütő kerti garnitúra beszerzése</t>
  </si>
  <si>
    <t>14336-33/2016</t>
  </si>
  <si>
    <t>Kálmán Lajos Óvoda
Ménteleki Tagóvodája</t>
  </si>
  <si>
    <t>Külterületen, tanyán élő lakosok helyzetének javítását célzó programok támogatása</t>
  </si>
  <si>
    <t>A Ménteleki feladat-ellátási hely családi napja</t>
  </si>
  <si>
    <t>14336-23/2016</t>
  </si>
  <si>
    <t>14336-27/2016</t>
  </si>
  <si>
    <t>Kecskeméti Kékkereszt Alapítvány</t>
  </si>
  <si>
    <t>Tegyünk együtt a szenvedélybetegekért! Közösen a közösségben!</t>
  </si>
  <si>
    <t>14336-38/2016</t>
  </si>
  <si>
    <t>Zarándoklat Torinóba</t>
  </si>
  <si>
    <t>14336-24/2016</t>
  </si>
  <si>
    <t>KINCS - Kecskeméti Nagycsaládosok Egyesülete</t>
  </si>
  <si>
    <t>Nyári kézműves hét</t>
  </si>
  <si>
    <t>14336-5/2016</t>
  </si>
  <si>
    <t>Rászoruló családok élelmiszercsomaggal való támogatása</t>
  </si>
  <si>
    <t>14336-19/2016</t>
  </si>
  <si>
    <t>Napközis tábor rászorulóknak</t>
  </si>
  <si>
    <t>14336-21/2016</t>
  </si>
  <si>
    <t>Magyar Vöröskereszt Bács-Kiskun Megyei Szervezetei</t>
  </si>
  <si>
    <t>Szociálisan hátrányos gyermekek karácsonya 2016.</t>
  </si>
  <si>
    <t>14336-4/2016</t>
  </si>
  <si>
    <t>Mentsvár az Állatokért és Környezetünkért Alapítvány</t>
  </si>
  <si>
    <t>Tanyaprogram</t>
  </si>
  <si>
    <t>14336-22/2016</t>
  </si>
  <si>
    <t>Színházi előadások látogatása</t>
  </si>
  <si>
    <t>14336-39/2016</t>
  </si>
  <si>
    <t>Egy csepp a tengerben</t>
  </si>
  <si>
    <t>14336-25/2016</t>
  </si>
  <si>
    <t>Nyári napközis tábor a szociálisan rászoruló gyermekek számára 2016.</t>
  </si>
  <si>
    <t>14336-28/2016</t>
  </si>
  <si>
    <t>Nyitott Szemmel Egyesület nyári táborai</t>
  </si>
  <si>
    <t>14336-20/2016</t>
  </si>
  <si>
    <t>Fogyatékosok és épek integrációs tábora</t>
  </si>
  <si>
    <t>14336-31/2016</t>
  </si>
  <si>
    <t>Smaragd SM Egyesület</t>
  </si>
  <si>
    <t>Családi nap 2016.</t>
  </si>
  <si>
    <t>14336-16/2016</t>
  </si>
  <si>
    <t>Karitász fogadóhelység és raktár berendezésének felújítása</t>
  </si>
  <si>
    <t>14336-26/2016</t>
  </si>
  <si>
    <t>A hátrányos helyzetű ifjúság művelődésének, színházba járásának segítése</t>
  </si>
  <si>
    <t>14336-29/2016</t>
  </si>
  <si>
    <t>Twist Olivér karácsonya</t>
  </si>
  <si>
    <t>14336-18/2016</t>
  </si>
  <si>
    <t>"Éljen meg a tanyán" útkereső program</t>
  </si>
  <si>
    <t>14336-34/2016</t>
  </si>
  <si>
    <t>Védőháló Karitatív Egyesület</t>
  </si>
  <si>
    <t>Az első kecskeméti adománybolt működtetési költségeihez pályázati forrás igénylése</t>
  </si>
  <si>
    <t>14336-35/2016</t>
  </si>
  <si>
    <t>A városon belül egymásért</t>
  </si>
  <si>
    <t>14336-36/2016</t>
  </si>
  <si>
    <t>A közösség mint megtartó erő az Irgalmasság évében</t>
  </si>
  <si>
    <t>ÉRVÉNYTELEN, nem tartozik a pályázók körébe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</si>
</sst>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\ &quot;Ft&quot;"/>
    <numFmt numFmtId="167" formatCode="_-* #,##0\ _H_U_F_-;\-* #,##0\ _H_U_F_-;_-* &quot;-&quot;??\ _H_U_F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Fill="1" applyBorder="1" applyAlignment="1" applyProtection="1">
      <alignment horizontal="center" vertical="center" wrapText="1"/>
    </xf>
    <xf numFmtId="3" fontId="6" fillId="0" borderId="0" xfId="1" applyNumberFormat="1" applyFont="1" applyFill="1" applyBorder="1" applyAlignment="1" applyProtection="1">
      <alignment horizontal="center"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vertical="center"/>
    </xf>
    <xf numFmtId="165" fontId="9" fillId="0" borderId="0" xfId="3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>
      <alignment vertical="center"/>
    </xf>
    <xf numFmtId="166" fontId="6" fillId="0" borderId="0" xfId="1" applyNumberFormat="1" applyFont="1" applyFill="1" applyBorder="1" applyAlignment="1" applyProtection="1">
      <alignment horizontal="center" vertical="center" wrapText="1"/>
    </xf>
    <xf numFmtId="165" fontId="11" fillId="0" borderId="0" xfId="2" applyNumberFormat="1" applyFont="1" applyFill="1" applyBorder="1" applyAlignment="1">
      <alignment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165" fontId="9" fillId="3" borderId="0" xfId="3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3" fontId="1" fillId="0" borderId="0" xfId="2" applyNumberFormat="1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 vertical="center"/>
    </xf>
    <xf numFmtId="0" fontId="3" fillId="5" borderId="0" xfId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5" borderId="4" xfId="1" applyNumberFormat="1" applyFont="1" applyFill="1" applyBorder="1" applyAlignment="1">
      <alignment horizontal="center" vertical="center" wrapText="1"/>
    </xf>
    <xf numFmtId="3" fontId="12" fillId="0" borderId="4" xfId="2" applyNumberFormat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5" borderId="4" xfId="2" applyNumberFormat="1" applyFont="1" applyFill="1" applyBorder="1" applyAlignment="1">
      <alignment horizontal="center" vertical="center" wrapText="1"/>
    </xf>
    <xf numFmtId="0" fontId="3" fillId="5" borderId="0" xfId="1" applyFill="1" applyAlignment="1">
      <alignment vertical="center"/>
    </xf>
    <xf numFmtId="0" fontId="3" fillId="5" borderId="4" xfId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14" fontId="3" fillId="5" borderId="0" xfId="1" applyNumberFormat="1" applyFill="1" applyAlignment="1">
      <alignment vertical="center"/>
    </xf>
    <xf numFmtId="0" fontId="3" fillId="0" borderId="0" xfId="1" applyFill="1" applyAlignment="1">
      <alignment vertical="center"/>
    </xf>
    <xf numFmtId="0" fontId="3" fillId="0" borderId="0" xfId="1" applyAlignment="1">
      <alignment vertical="center"/>
    </xf>
    <xf numFmtId="3" fontId="9" fillId="0" borderId="0" xfId="2" applyNumberFormat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/>
    </xf>
    <xf numFmtId="14" fontId="3" fillId="5" borderId="0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 vertical="center" wrapText="1"/>
    </xf>
    <xf numFmtId="14" fontId="9" fillId="5" borderId="0" xfId="1" applyNumberFormat="1" applyFont="1" applyFill="1" applyBorder="1" applyAlignment="1">
      <alignment horizontal="center" vertical="center"/>
    </xf>
    <xf numFmtId="0" fontId="3" fillId="0" borderId="0" xfId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center" vertical="center" wrapText="1"/>
    </xf>
    <xf numFmtId="3" fontId="12" fillId="0" borderId="7" xfId="2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5" borderId="7" xfId="2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5" borderId="0" xfId="1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5" borderId="0" xfId="2" applyNumberFormat="1" applyFont="1" applyFill="1" applyBorder="1" applyAlignment="1">
      <alignment horizontal="center" vertical="center" wrapText="1"/>
    </xf>
    <xf numFmtId="0" fontId="9" fillId="0" borderId="0" xfId="4" applyFont="1" applyAlignment="1"/>
    <xf numFmtId="0" fontId="0" fillId="0" borderId="0" xfId="0" applyAlignment="1"/>
    <xf numFmtId="0" fontId="3" fillId="0" borderId="0" xfId="4" applyFont="1"/>
    <xf numFmtId="0" fontId="3" fillId="0" borderId="0" xfId="4" applyFont="1" applyAlignment="1">
      <alignment wrapText="1"/>
    </xf>
    <xf numFmtId="3" fontId="3" fillId="0" borderId="0" xfId="2" applyNumberFormat="1" applyFont="1"/>
    <xf numFmtId="165" fontId="3" fillId="0" borderId="0" xfId="2" applyNumberFormat="1" applyFont="1"/>
    <xf numFmtId="165" fontId="9" fillId="0" borderId="0" xfId="3" applyNumberFormat="1" applyFont="1" applyAlignment="1">
      <alignment horizontal="center" vertical="center"/>
    </xf>
    <xf numFmtId="0" fontId="9" fillId="0" borderId="0" xfId="4" applyFont="1" applyAlignment="1">
      <alignment horizontal="center" wrapText="1"/>
    </xf>
    <xf numFmtId="0" fontId="9" fillId="0" borderId="0" xfId="4" applyFont="1" applyAlignment="1">
      <alignment wrapText="1"/>
    </xf>
    <xf numFmtId="0" fontId="9" fillId="0" borderId="0" xfId="1" applyFont="1" applyAlignment="1">
      <alignment horizontal="center"/>
    </xf>
    <xf numFmtId="3" fontId="2" fillId="0" borderId="0" xfId="2" applyNumberFormat="1" applyFont="1"/>
    <xf numFmtId="0" fontId="3" fillId="0" borderId="0" xfId="1" applyAlignment="1">
      <alignment vertical="center" wrapText="1"/>
    </xf>
    <xf numFmtId="0" fontId="9" fillId="0" borderId="0" xfId="1" applyFont="1" applyAlignment="1">
      <alignment vertical="center" wrapText="1"/>
    </xf>
    <xf numFmtId="3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3" fontId="2" fillId="0" borderId="0" xfId="2" applyNumberFormat="1" applyFont="1" applyAlignment="1">
      <alignment vertical="center"/>
    </xf>
    <xf numFmtId="165" fontId="1" fillId="0" borderId="0" xfId="2" applyNumberFormat="1" applyFont="1" applyAlignment="1">
      <alignment horizontal="center" vertical="center"/>
    </xf>
    <xf numFmtId="165" fontId="1" fillId="0" borderId="0" xfId="2" applyNumberFormat="1" applyFont="1" applyAlignment="1">
      <alignment vertical="center"/>
    </xf>
    <xf numFmtId="165" fontId="2" fillId="0" borderId="0" xfId="3" applyNumberFormat="1" applyFont="1" applyAlignment="1">
      <alignment horizontal="center" vertical="center"/>
    </xf>
    <xf numFmtId="3" fontId="3" fillId="0" borderId="0" xfId="1" applyNumberFormat="1" applyAlignment="1">
      <alignment vertical="center"/>
    </xf>
    <xf numFmtId="167" fontId="9" fillId="0" borderId="0" xfId="6" applyNumberFormat="1" applyFont="1" applyFill="1" applyBorder="1" applyAlignment="1">
      <alignment horizontal="center" vertical="center" wrapText="1"/>
    </xf>
    <xf numFmtId="166" fontId="3" fillId="0" borderId="0" xfId="1" applyNumberFormat="1" applyFont="1" applyBorder="1" applyAlignment="1">
      <alignment vertical="center"/>
    </xf>
    <xf numFmtId="3" fontId="3" fillId="5" borderId="5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166" fontId="3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166" fontId="6" fillId="2" borderId="5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166" fontId="6" fillId="2" borderId="12" xfId="1" applyNumberFormat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/>
    </xf>
    <xf numFmtId="0" fontId="4" fillId="2" borderId="15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65" fontId="9" fillId="4" borderId="2" xfId="2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2" xfId="2" applyNumberFormat="1" applyFont="1" applyFill="1" applyBorder="1" applyAlignment="1">
      <alignment horizontal="center" vertical="center" wrapText="1"/>
    </xf>
    <xf numFmtId="165" fontId="9" fillId="4" borderId="2" xfId="3" applyNumberFormat="1" applyFont="1" applyFill="1" applyBorder="1" applyAlignment="1">
      <alignment horizontal="center" vertical="center" wrapText="1"/>
    </xf>
    <xf numFmtId="165" fontId="9" fillId="4" borderId="9" xfId="3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5" fillId="0" borderId="19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166" fontId="6" fillId="2" borderId="22" xfId="1" applyNumberFormat="1" applyFont="1" applyFill="1" applyBorder="1" applyAlignment="1">
      <alignment horizontal="center" vertical="center" wrapText="1"/>
    </xf>
    <xf numFmtId="166" fontId="3" fillId="0" borderId="19" xfId="1" applyNumberFormat="1" applyFont="1" applyBorder="1" applyAlignment="1">
      <alignment vertical="center"/>
    </xf>
    <xf numFmtId="166" fontId="3" fillId="0" borderId="19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166" fontId="6" fillId="2" borderId="25" xfId="1" applyNumberFormat="1" applyFont="1" applyFill="1" applyBorder="1" applyAlignment="1">
      <alignment horizontal="center" vertical="center" wrapText="1"/>
    </xf>
    <xf numFmtId="0" fontId="3" fillId="0" borderId="0" xfId="1" applyFill="1"/>
    <xf numFmtId="0" fontId="3" fillId="5" borderId="0" xfId="1" applyFill="1"/>
    <xf numFmtId="0" fontId="9" fillId="4" borderId="16" xfId="1" applyFont="1" applyFill="1" applyBorder="1" applyAlignment="1">
      <alignment horizontal="center" vertical="center"/>
    </xf>
    <xf numFmtId="165" fontId="9" fillId="4" borderId="26" xfId="2" applyNumberFormat="1" applyFont="1" applyFill="1" applyBorder="1" applyAlignment="1">
      <alignment horizontal="center" vertical="center" wrapText="1"/>
    </xf>
    <xf numFmtId="165" fontId="9" fillId="4" borderId="9" xfId="2" applyNumberFormat="1" applyFont="1" applyFill="1" applyBorder="1" applyAlignment="1">
      <alignment horizontal="center" vertical="center" wrapText="1"/>
    </xf>
    <xf numFmtId="3" fontId="3" fillId="0" borderId="20" xfId="1" applyNumberFormat="1" applyFont="1" applyFill="1" applyBorder="1" applyAlignment="1">
      <alignment horizontal="center" vertical="center" wrapText="1"/>
    </xf>
    <xf numFmtId="3" fontId="3" fillId="5" borderId="27" xfId="1" applyNumberFormat="1" applyFont="1" applyFill="1" applyBorder="1" applyAlignment="1">
      <alignment horizontal="center" vertical="center" wrapText="1"/>
    </xf>
    <xf numFmtId="3" fontId="12" fillId="0" borderId="5" xfId="2" applyNumberFormat="1" applyFont="1" applyFill="1" applyBorder="1" applyAlignment="1">
      <alignment horizontal="center" vertical="center" wrapText="1"/>
    </xf>
    <xf numFmtId="3" fontId="3" fillId="6" borderId="20" xfId="1" applyNumberFormat="1" applyFont="1" applyFill="1" applyBorder="1" applyAlignment="1">
      <alignment horizontal="center" vertical="center" wrapText="1"/>
    </xf>
    <xf numFmtId="3" fontId="3" fillId="6" borderId="4" xfId="1" applyNumberFormat="1" applyFont="1" applyFill="1" applyBorder="1" applyAlignment="1">
      <alignment horizontal="center" vertical="center" wrapText="1"/>
    </xf>
    <xf numFmtId="3" fontId="3" fillId="6" borderId="28" xfId="1" applyNumberFormat="1" applyFont="1" applyFill="1" applyBorder="1" applyAlignment="1">
      <alignment horizontal="center" vertical="center" wrapText="1"/>
    </xf>
    <xf numFmtId="3" fontId="12" fillId="6" borderId="4" xfId="2" applyNumberFormat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3" fontId="3" fillId="6" borderId="4" xfId="2" applyNumberFormat="1" applyFont="1" applyFill="1" applyBorder="1" applyAlignment="1">
      <alignment horizontal="center" vertical="center" wrapText="1"/>
    </xf>
    <xf numFmtId="3" fontId="13" fillId="6" borderId="5" xfId="2" applyNumberFormat="1" applyFont="1" applyFill="1" applyBorder="1" applyAlignment="1">
      <alignment horizontal="center" vertical="center" wrapText="1"/>
    </xf>
    <xf numFmtId="0" fontId="3" fillId="6" borderId="0" xfId="1" applyFill="1"/>
    <xf numFmtId="3" fontId="3" fillId="5" borderId="28" xfId="1" applyNumberFormat="1" applyFont="1" applyFill="1" applyBorder="1" applyAlignment="1">
      <alignment horizontal="center" vertical="center" wrapText="1"/>
    </xf>
    <xf numFmtId="0" fontId="3" fillId="0" borderId="0" xfId="1" applyFill="1" applyBorder="1"/>
    <xf numFmtId="0" fontId="3" fillId="0" borderId="0" xfId="1" applyFill="1" applyBorder="1" applyAlignment="1">
      <alignment horizontal="center" vertical="center"/>
    </xf>
    <xf numFmtId="0" fontId="3" fillId="5" borderId="28" xfId="1" applyFont="1" applyFill="1" applyBorder="1" applyAlignment="1">
      <alignment horizontal="center" vertical="center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5" borderId="29" xfId="1" applyNumberFormat="1" applyFont="1" applyFill="1" applyBorder="1" applyAlignment="1">
      <alignment horizontal="center" vertical="center" wrapText="1"/>
    </xf>
    <xf numFmtId="167" fontId="1" fillId="0" borderId="0" xfId="6" applyNumberFormat="1" applyFont="1" applyAlignment="1">
      <alignment vertical="center"/>
    </xf>
    <xf numFmtId="0" fontId="3" fillId="0" borderId="0" xfId="1" applyBorder="1"/>
    <xf numFmtId="0" fontId="3" fillId="0" borderId="0" xfId="1"/>
    <xf numFmtId="0" fontId="3" fillId="0" borderId="0" xfId="1" applyFont="1" applyFill="1"/>
    <xf numFmtId="165" fontId="1" fillId="0" borderId="0" xfId="2" applyNumberFormat="1" applyFont="1"/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166" fontId="6" fillId="2" borderId="33" xfId="1" applyNumberFormat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166" fontId="6" fillId="2" borderId="35" xfId="1" applyNumberFormat="1" applyFont="1" applyFill="1" applyBorder="1" applyAlignment="1">
      <alignment horizontal="center" vertical="center" wrapText="1"/>
    </xf>
    <xf numFmtId="0" fontId="3" fillId="0" borderId="36" xfId="1" applyFont="1" applyBorder="1" applyAlignment="1">
      <alignment vertical="center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3" fontId="9" fillId="0" borderId="0" xfId="1" applyNumberFormat="1" applyFont="1" applyFill="1" applyAlignment="1">
      <alignment horizontal="center" vertical="center"/>
    </xf>
    <xf numFmtId="3" fontId="3" fillId="0" borderId="0" xfId="1" applyNumberFormat="1" applyFill="1" applyAlignment="1">
      <alignment horizontal="center" vertical="center"/>
    </xf>
    <xf numFmtId="3" fontId="9" fillId="7" borderId="32" xfId="2" applyNumberFormat="1" applyFont="1" applyFill="1" applyBorder="1" applyAlignment="1">
      <alignment horizontal="center" vertical="center" wrapText="1"/>
    </xf>
    <xf numFmtId="3" fontId="9" fillId="7" borderId="2" xfId="2" applyNumberFormat="1" applyFont="1" applyFill="1" applyBorder="1" applyAlignment="1">
      <alignment horizontal="center" vertical="center" wrapText="1"/>
    </xf>
    <xf numFmtId="3" fontId="9" fillId="7" borderId="9" xfId="2" applyNumberFormat="1" applyFont="1" applyFill="1" applyBorder="1" applyAlignment="1">
      <alignment horizontal="center" vertical="center" wrapText="1"/>
    </xf>
    <xf numFmtId="0" fontId="3" fillId="5" borderId="34" xfId="1" applyFill="1" applyBorder="1"/>
    <xf numFmtId="0" fontId="3" fillId="5" borderId="4" xfId="1" applyFill="1" applyBorder="1"/>
    <xf numFmtId="0" fontId="3" fillId="5" borderId="5" xfId="1" applyFill="1" applyBorder="1"/>
    <xf numFmtId="0" fontId="3" fillId="5" borderId="34" xfId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/>
    </xf>
    <xf numFmtId="0" fontId="3" fillId="5" borderId="5" xfId="1" applyFill="1" applyBorder="1" applyAlignment="1">
      <alignment horizontal="center" vertical="center"/>
    </xf>
    <xf numFmtId="3" fontId="3" fillId="5" borderId="34" xfId="1" applyNumberFormat="1" applyFont="1" applyFill="1" applyBorder="1" applyAlignment="1">
      <alignment horizontal="center" vertical="center" wrapText="1"/>
    </xf>
    <xf numFmtId="14" fontId="3" fillId="5" borderId="4" xfId="1" applyNumberFormat="1" applyFill="1" applyBorder="1" applyAlignment="1">
      <alignment horizontal="center" vertical="center"/>
    </xf>
    <xf numFmtId="14" fontId="3" fillId="5" borderId="34" xfId="1" applyNumberFormat="1" applyFill="1" applyBorder="1"/>
    <xf numFmtId="14" fontId="3" fillId="5" borderId="4" xfId="1" applyNumberFormat="1" applyFill="1" applyBorder="1"/>
    <xf numFmtId="0" fontId="3" fillId="0" borderId="3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14" fontId="3" fillId="5" borderId="34" xfId="1" applyNumberForma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 wrapText="1"/>
    </xf>
    <xf numFmtId="167" fontId="2" fillId="0" borderId="0" xfId="6" applyNumberFormat="1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167" fontId="9" fillId="0" borderId="0" xfId="6" applyNumberFormat="1" applyFont="1" applyFill="1" applyBorder="1" applyAlignment="1" applyProtection="1">
      <alignment horizontal="center" vertical="center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166" fontId="6" fillId="2" borderId="41" xfId="1" applyNumberFormat="1" applyFont="1" applyFill="1" applyBorder="1" applyAlignment="1">
      <alignment horizontal="center" vertical="center" wrapText="1"/>
    </xf>
    <xf numFmtId="167" fontId="9" fillId="3" borderId="0" xfId="6" applyNumberFormat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166" fontId="6" fillId="2" borderId="8" xfId="1" applyNumberFormat="1" applyFont="1" applyFill="1" applyBorder="1" applyAlignment="1">
      <alignment horizontal="center" vertical="center" wrapText="1"/>
    </xf>
    <xf numFmtId="167" fontId="9" fillId="4" borderId="2" xfId="6" applyNumberFormat="1" applyFont="1" applyFill="1" applyBorder="1" applyAlignment="1">
      <alignment horizontal="center" vertical="center" wrapText="1"/>
    </xf>
    <xf numFmtId="167" fontId="9" fillId="4" borderId="42" xfId="6" applyNumberFormat="1" applyFont="1" applyFill="1" applyBorder="1" applyAlignment="1">
      <alignment horizontal="center" vertical="center" wrapText="1"/>
    </xf>
    <xf numFmtId="167" fontId="9" fillId="4" borderId="9" xfId="6" applyNumberFormat="1" applyFont="1" applyFill="1" applyBorder="1" applyAlignment="1">
      <alignment horizontal="center" vertical="center" wrapText="1"/>
    </xf>
    <xf numFmtId="0" fontId="3" fillId="3" borderId="0" xfId="1" applyFill="1" applyBorder="1"/>
    <xf numFmtId="3" fontId="3" fillId="5" borderId="35" xfId="2" applyNumberFormat="1" applyFont="1" applyFill="1" applyBorder="1" applyAlignment="1">
      <alignment horizontal="center" vertical="center" wrapText="1"/>
    </xf>
    <xf numFmtId="3" fontId="3" fillId="5" borderId="5" xfId="1" applyNumberFormat="1" applyFont="1" applyFill="1" applyBorder="1" applyAlignment="1">
      <alignment horizontal="center" vertical="center" wrapText="1"/>
    </xf>
    <xf numFmtId="0" fontId="3" fillId="8" borderId="0" xfId="1" applyFill="1" applyBorder="1" applyAlignment="1">
      <alignment horizontal="center" vertical="center"/>
    </xf>
    <xf numFmtId="3" fontId="3" fillId="6" borderId="3" xfId="1" applyNumberFormat="1" applyFont="1" applyFill="1" applyBorder="1" applyAlignment="1">
      <alignment horizontal="center" vertical="center" wrapText="1"/>
    </xf>
    <xf numFmtId="3" fontId="9" fillId="6" borderId="35" xfId="2" applyNumberFormat="1" applyFont="1" applyFill="1" applyBorder="1" applyAlignment="1">
      <alignment horizontal="center" vertical="center" wrapText="1"/>
    </xf>
    <xf numFmtId="3" fontId="3" fillId="5" borderId="43" xfId="2" applyNumberFormat="1" applyFont="1" applyFill="1" applyBorder="1" applyAlignment="1">
      <alignment horizontal="center" vertical="center" wrapText="1"/>
    </xf>
    <xf numFmtId="3" fontId="3" fillId="5" borderId="8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left" vertical="center"/>
    </xf>
    <xf numFmtId="0" fontId="9" fillId="0" borderId="0" xfId="4" applyFont="1" applyAlignment="1">
      <alignment horizontal="center" vertical="center"/>
    </xf>
    <xf numFmtId="167" fontId="9" fillId="0" borderId="0" xfId="6" applyNumberFormat="1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/>
    <xf numFmtId="0" fontId="3" fillId="0" borderId="0" xfId="1" applyFont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66" fontId="3" fillId="0" borderId="19" xfId="1" applyNumberFormat="1" applyFont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7" fontId="3" fillId="0" borderId="0" xfId="6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Alignment="1">
      <alignment horizontal="center" vertical="center"/>
    </xf>
    <xf numFmtId="0" fontId="3" fillId="0" borderId="0" xfId="4" applyBorder="1" applyAlignment="1">
      <alignment horizontal="center" vertical="center"/>
    </xf>
    <xf numFmtId="0" fontId="3" fillId="0" borderId="0" xfId="4" applyAlignment="1">
      <alignment horizontal="center" vertical="center"/>
    </xf>
    <xf numFmtId="3" fontId="9" fillId="9" borderId="9" xfId="2" applyNumberFormat="1" applyFont="1" applyFill="1" applyBorder="1" applyAlignment="1">
      <alignment horizontal="center" vertical="center" wrapText="1"/>
    </xf>
    <xf numFmtId="3" fontId="9" fillId="9" borderId="32" xfId="2" applyNumberFormat="1" applyFont="1" applyFill="1" applyBorder="1" applyAlignment="1">
      <alignment horizontal="center" vertical="center" wrapText="1"/>
    </xf>
    <xf numFmtId="3" fontId="9" fillId="9" borderId="2" xfId="2" applyNumberFormat="1" applyFont="1" applyFill="1" applyBorder="1" applyAlignment="1">
      <alignment horizontal="center" vertical="center" wrapText="1"/>
    </xf>
    <xf numFmtId="0" fontId="3" fillId="0" borderId="0" xfId="4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34" xfId="4" applyNumberFormat="1" applyFill="1" applyBorder="1" applyAlignment="1">
      <alignment horizontal="center" vertical="center" wrapText="1"/>
    </xf>
    <xf numFmtId="3" fontId="3" fillId="0" borderId="4" xfId="4" applyNumberFormat="1" applyFill="1" applyBorder="1" applyAlignment="1">
      <alignment horizontal="center" vertical="center" wrapText="1"/>
    </xf>
    <xf numFmtId="3" fontId="3" fillId="0" borderId="5" xfId="4" applyNumberForma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 vertical="center"/>
    </xf>
    <xf numFmtId="0" fontId="3" fillId="0" borderId="34" xfId="4" applyFill="1" applyBorder="1" applyAlignment="1">
      <alignment horizontal="center" vertical="center"/>
    </xf>
    <xf numFmtId="0" fontId="3" fillId="0" borderId="4" xfId="4" applyFill="1" applyBorder="1" applyAlignment="1">
      <alignment horizontal="center" vertical="center"/>
    </xf>
    <xf numFmtId="0" fontId="3" fillId="0" borderId="5" xfId="4" applyFill="1" applyBorder="1" applyAlignment="1">
      <alignment horizontal="center" vertical="center"/>
    </xf>
    <xf numFmtId="3" fontId="2" fillId="0" borderId="4" xfId="2" applyNumberFormat="1" applyFont="1" applyFill="1" applyBorder="1" applyAlignment="1">
      <alignment horizontal="center" vertical="center" wrapText="1"/>
    </xf>
    <xf numFmtId="3" fontId="3" fillId="0" borderId="35" xfId="4" applyNumberForma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14" fontId="3" fillId="0" borderId="34" xfId="4" applyNumberFormat="1" applyFill="1" applyBorder="1" applyAlignment="1">
      <alignment horizontal="center" vertical="center"/>
    </xf>
    <xf numFmtId="14" fontId="3" fillId="0" borderId="4" xfId="4" applyNumberForma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3" fontId="3" fillId="3" borderId="4" xfId="2" applyNumberFormat="1" applyFont="1" applyFill="1" applyBorder="1" applyAlignment="1">
      <alignment horizontal="center" vertical="center" wrapText="1"/>
    </xf>
    <xf numFmtId="1" fontId="3" fillId="6" borderId="4" xfId="6" applyNumberFormat="1" applyFont="1" applyFill="1" applyBorder="1" applyAlignment="1">
      <alignment horizontal="center" vertical="center"/>
    </xf>
    <xf numFmtId="3" fontId="3" fillId="6" borderId="5" xfId="4" applyNumberFormat="1" applyFill="1" applyBorder="1" applyAlignment="1">
      <alignment horizontal="center" vertical="center" wrapText="1"/>
    </xf>
    <xf numFmtId="14" fontId="3" fillId="0" borderId="34" xfId="4" applyNumberFormat="1" applyFont="1" applyFill="1" applyBorder="1" applyAlignment="1">
      <alignment horizontal="center" vertical="center" wrapText="1"/>
    </xf>
    <xf numFmtId="14" fontId="3" fillId="0" borderId="4" xfId="4" applyNumberFormat="1" applyFont="1" applyFill="1" applyBorder="1" applyAlignment="1">
      <alignment horizontal="center" vertical="center"/>
    </xf>
    <xf numFmtId="3" fontId="3" fillId="0" borderId="0" xfId="4" applyNumberForma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1" applyNumberFormat="1" applyAlignment="1">
      <alignment horizontal="center" vertical="center"/>
    </xf>
    <xf numFmtId="0" fontId="9" fillId="0" borderId="0" xfId="1" applyFont="1" applyAlignment="1">
      <alignment horizontal="left" vertical="center"/>
    </xf>
    <xf numFmtId="14" fontId="3" fillId="0" borderId="0" xfId="1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3" fillId="0" borderId="0" xfId="6" applyNumberFormat="1" applyFont="1" applyBorder="1" applyAlignment="1">
      <alignment vertical="center"/>
    </xf>
    <xf numFmtId="167" fontId="9" fillId="0" borderId="4" xfId="6" applyNumberFormat="1" applyFont="1" applyFill="1" applyBorder="1" applyAlignment="1">
      <alignment horizontal="center" vertical="center" wrapText="1"/>
    </xf>
    <xf numFmtId="167" fontId="9" fillId="0" borderId="5" xfId="6" applyNumberFormat="1" applyFont="1" applyFill="1" applyBorder="1" applyAlignment="1">
      <alignment horizontal="center" vertical="center" wrapText="1"/>
    </xf>
    <xf numFmtId="167" fontId="9" fillId="0" borderId="7" xfId="6" applyNumberFormat="1" applyFont="1" applyFill="1" applyBorder="1" applyAlignment="1">
      <alignment horizontal="center" vertical="center" wrapText="1"/>
    </xf>
    <xf numFmtId="167" fontId="9" fillId="0" borderId="8" xfId="6" applyNumberFormat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5" borderId="0" xfId="1" applyFont="1" applyFill="1" applyBorder="1"/>
    <xf numFmtId="3" fontId="3" fillId="5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9" fillId="4" borderId="44" xfId="1" applyFont="1" applyFill="1" applyBorder="1" applyAlignment="1">
      <alignment horizontal="center" vertical="center"/>
    </xf>
    <xf numFmtId="165" fontId="9" fillId="4" borderId="44" xfId="2" applyNumberFormat="1" applyFont="1" applyFill="1" applyBorder="1" applyAlignment="1">
      <alignment horizontal="center" vertical="center" wrapText="1"/>
    </xf>
    <xf numFmtId="0" fontId="9" fillId="4" borderId="44" xfId="1" applyFont="1" applyFill="1" applyBorder="1" applyAlignment="1">
      <alignment horizontal="center" vertical="center" wrapText="1"/>
    </xf>
    <xf numFmtId="3" fontId="9" fillId="4" borderId="44" xfId="1" applyNumberFormat="1" applyFont="1" applyFill="1" applyBorder="1" applyAlignment="1">
      <alignment horizontal="center" vertical="center" wrapText="1"/>
    </xf>
    <xf numFmtId="3" fontId="9" fillId="4" borderId="44" xfId="2" applyNumberFormat="1" applyFont="1" applyFill="1" applyBorder="1" applyAlignment="1">
      <alignment horizontal="center" vertical="center" wrapText="1"/>
    </xf>
    <xf numFmtId="165" fontId="9" fillId="4" borderId="44" xfId="3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5" borderId="2" xfId="2" applyNumberFormat="1" applyFont="1" applyFill="1" applyBorder="1" applyAlignment="1">
      <alignment horizontal="center" vertical="center" wrapText="1"/>
    </xf>
    <xf numFmtId="3" fontId="3" fillId="0" borderId="42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3" fontId="3" fillId="0" borderId="35" xfId="2" applyNumberFormat="1" applyFont="1" applyFill="1" applyBorder="1" applyAlignment="1">
      <alignment horizontal="center" vertical="center" wrapText="1"/>
    </xf>
    <xf numFmtId="1" fontId="1" fillId="6" borderId="35" xfId="3" applyNumberFormat="1" applyFont="1" applyFill="1" applyBorder="1" applyAlignment="1">
      <alignment horizontal="center" vertical="center"/>
    </xf>
    <xf numFmtId="3" fontId="9" fillId="6" borderId="5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3" fontId="3" fillId="0" borderId="4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4" applyFont="1" applyBorder="1"/>
    <xf numFmtId="0" fontId="4" fillId="2" borderId="44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6" borderId="11" xfId="1" applyFill="1" applyBorder="1" applyAlignment="1">
      <alignment vertical="center"/>
    </xf>
    <xf numFmtId="0" fontId="3" fillId="6" borderId="4" xfId="1" applyFill="1" applyBorder="1" applyAlignment="1">
      <alignment vertical="center"/>
    </xf>
    <xf numFmtId="0" fontId="3" fillId="0" borderId="4" xfId="1" applyBorder="1" applyAlignment="1">
      <alignment vertical="center"/>
    </xf>
    <xf numFmtId="0" fontId="10" fillId="2" borderId="45" xfId="1" applyFont="1" applyFill="1" applyBorder="1" applyAlignment="1">
      <alignment horizontal="center" vertical="center" wrapText="1"/>
    </xf>
    <xf numFmtId="0" fontId="3" fillId="0" borderId="46" xfId="1" applyBorder="1" applyAlignment="1">
      <alignment vertical="center"/>
    </xf>
    <xf numFmtId="0" fontId="3" fillId="2" borderId="4" xfId="1" applyFill="1" applyBorder="1" applyAlignment="1">
      <alignment vertical="center"/>
    </xf>
    <xf numFmtId="0" fontId="3" fillId="0" borderId="28" xfId="1" applyFont="1" applyBorder="1" applyAlignment="1">
      <alignment vertical="center"/>
    </xf>
    <xf numFmtId="167" fontId="3" fillId="0" borderId="0" xfId="1" applyNumberFormat="1" applyFont="1" applyBorder="1" applyAlignment="1">
      <alignment vertical="center"/>
    </xf>
    <xf numFmtId="0" fontId="3" fillId="2" borderId="7" xfId="1" applyFill="1" applyBorder="1" applyAlignment="1">
      <alignment vertical="center"/>
    </xf>
    <xf numFmtId="0" fontId="3" fillId="0" borderId="29" xfId="1" applyFont="1" applyBorder="1" applyAlignment="1">
      <alignment vertical="center"/>
    </xf>
    <xf numFmtId="3" fontId="12" fillId="0" borderId="8" xfId="2" applyNumberFormat="1" applyFont="1" applyFill="1" applyBorder="1" applyAlignment="1">
      <alignment horizontal="center" vertical="center" wrapText="1"/>
    </xf>
    <xf numFmtId="0" fontId="3" fillId="0" borderId="47" xfId="1" applyFont="1" applyBorder="1" applyAlignment="1">
      <alignment vertical="center"/>
    </xf>
    <xf numFmtId="166" fontId="6" fillId="2" borderId="48" xfId="1" applyNumberFormat="1" applyFont="1" applyFill="1" applyBorder="1" applyAlignment="1">
      <alignment horizontal="center" vertical="center" wrapText="1"/>
    </xf>
    <xf numFmtId="0" fontId="10" fillId="2" borderId="49" xfId="1" applyFont="1" applyFill="1" applyBorder="1" applyAlignment="1">
      <alignment horizontal="center" vertical="center" wrapText="1"/>
    </xf>
    <xf numFmtId="0" fontId="3" fillId="5" borderId="0" xfId="1" applyFill="1" applyAlignment="1">
      <alignment horizontal="center" vertical="center"/>
    </xf>
    <xf numFmtId="3" fontId="9" fillId="7" borderId="50" xfId="2" applyNumberFormat="1" applyFont="1" applyFill="1" applyBorder="1" applyAlignment="1">
      <alignment horizontal="center" vertical="center" wrapText="1"/>
    </xf>
    <xf numFmtId="3" fontId="9" fillId="7" borderId="14" xfId="2" applyNumberFormat="1" applyFont="1" applyFill="1" applyBorder="1" applyAlignment="1">
      <alignment horizontal="center" vertical="center" wrapText="1"/>
    </xf>
    <xf numFmtId="3" fontId="9" fillId="7" borderId="15" xfId="2" applyNumberFormat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/>
    </xf>
    <xf numFmtId="3" fontId="9" fillId="0" borderId="4" xfId="2" applyNumberFormat="1" applyFont="1" applyFill="1" applyBorder="1" applyAlignment="1">
      <alignment horizontal="center" vertical="center" wrapText="1"/>
    </xf>
    <xf numFmtId="14" fontId="3" fillId="5" borderId="51" xfId="1" applyNumberFormat="1" applyFill="1" applyBorder="1" applyAlignment="1">
      <alignment horizontal="center" vertical="center" wrapText="1"/>
    </xf>
    <xf numFmtId="14" fontId="3" fillId="5" borderId="11" xfId="1" applyNumberFormat="1" applyFill="1" applyBorder="1" applyAlignment="1">
      <alignment horizontal="center" vertical="center"/>
    </xf>
    <xf numFmtId="14" fontId="3" fillId="5" borderId="11" xfId="1" applyNumberFormat="1" applyFill="1" applyBorder="1" applyAlignment="1">
      <alignment horizontal="center" vertical="center" wrapText="1"/>
    </xf>
    <xf numFmtId="0" fontId="3" fillId="5" borderId="12" xfId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14" fontId="3" fillId="5" borderId="4" xfId="1" applyNumberFormat="1" applyFill="1" applyBorder="1" applyAlignment="1">
      <alignment horizontal="center" vertical="center" wrapText="1"/>
    </xf>
    <xf numFmtId="0" fontId="3" fillId="5" borderId="34" xfId="1" applyFill="1" applyBorder="1" applyAlignment="1">
      <alignment horizontal="center" vertical="center" wrapText="1"/>
    </xf>
    <xf numFmtId="14" fontId="3" fillId="5" borderId="34" xfId="1" applyNumberFormat="1" applyFill="1" applyBorder="1" applyAlignment="1">
      <alignment horizontal="center" vertical="center" wrapText="1"/>
    </xf>
    <xf numFmtId="0" fontId="3" fillId="6" borderId="4" xfId="1" applyFill="1" applyBorder="1" applyAlignment="1">
      <alignment horizontal="center" vertical="center" wrapText="1"/>
    </xf>
    <xf numFmtId="0" fontId="3" fillId="5" borderId="4" xfId="1" applyFill="1" applyBorder="1" applyAlignment="1">
      <alignment horizontal="center" vertical="center" wrapText="1"/>
    </xf>
    <xf numFmtId="0" fontId="3" fillId="5" borderId="5" xfId="1" applyFill="1" applyBorder="1" applyAlignment="1">
      <alignment horizontal="center" vertical="center" wrapText="1"/>
    </xf>
    <xf numFmtId="0" fontId="3" fillId="8" borderId="0" xfId="1" applyFill="1" applyAlignment="1">
      <alignment horizontal="center" vertical="center"/>
    </xf>
    <xf numFmtId="0" fontId="3" fillId="5" borderId="35" xfId="1" applyFill="1" applyBorder="1" applyAlignment="1">
      <alignment horizontal="center" vertical="center"/>
    </xf>
    <xf numFmtId="0" fontId="3" fillId="10" borderId="0" xfId="1" applyFill="1" applyAlignment="1">
      <alignment horizontal="center" vertical="center"/>
    </xf>
    <xf numFmtId="14" fontId="3" fillId="3" borderId="34" xfId="1" applyNumberFormat="1" applyFill="1" applyBorder="1" applyAlignment="1">
      <alignment horizontal="center" vertical="center"/>
    </xf>
    <xf numFmtId="14" fontId="3" fillId="3" borderId="4" xfId="1" applyNumberFormat="1" applyFill="1" applyBorder="1" applyAlignment="1">
      <alignment horizontal="center" vertical="center"/>
    </xf>
    <xf numFmtId="14" fontId="3" fillId="3" borderId="4" xfId="1" applyNumberFormat="1" applyFill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/>
    </xf>
    <xf numFmtId="0" fontId="3" fillId="3" borderId="5" xfId="1" applyFill="1" applyBorder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0" borderId="34" xfId="1" applyFill="1" applyBorder="1" applyAlignment="1">
      <alignment horizontal="center" vertical="center" wrapText="1"/>
    </xf>
    <xf numFmtId="14" fontId="3" fillId="0" borderId="4" xfId="1" applyNumberFormat="1" applyFill="1" applyBorder="1" applyAlignment="1">
      <alignment horizontal="center" vertical="center"/>
    </xf>
    <xf numFmtId="14" fontId="3" fillId="0" borderId="4" xfId="1" applyNumberForma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0" fontId="3" fillId="0" borderId="0" xfId="4"/>
    <xf numFmtId="0" fontId="14" fillId="6" borderId="4" xfId="1" applyFont="1" applyFill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3" fillId="0" borderId="0" xfId="4" applyBorder="1"/>
    <xf numFmtId="0" fontId="3" fillId="0" borderId="0" xfId="4" applyFill="1" applyBorder="1"/>
    <xf numFmtId="0" fontId="3" fillId="9" borderId="0" xfId="4" applyFill="1" applyBorder="1"/>
    <xf numFmtId="49" fontId="3" fillId="5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0" xfId="4" applyFill="1"/>
    <xf numFmtId="49" fontId="3" fillId="5" borderId="4" xfId="1" applyNumberFormat="1" applyFont="1" applyFill="1" applyBorder="1" applyAlignment="1">
      <alignment horizontal="center" vertical="center"/>
    </xf>
    <xf numFmtId="0" fontId="3" fillId="8" borderId="0" xfId="4" applyFill="1"/>
    <xf numFmtId="0" fontId="3" fillId="3" borderId="0" xfId="4" applyFill="1"/>
    <xf numFmtId="3" fontId="3" fillId="6" borderId="6" xfId="1" applyNumberFormat="1" applyFont="1" applyFill="1" applyBorder="1" applyAlignment="1">
      <alignment horizontal="center" vertical="center" wrapText="1"/>
    </xf>
    <xf numFmtId="49" fontId="3" fillId="6" borderId="7" xfId="1" applyNumberFormat="1" applyFont="1" applyFill="1" applyBorder="1" applyAlignment="1">
      <alignment horizontal="center" vertical="center" wrapText="1"/>
    </xf>
    <xf numFmtId="3" fontId="3" fillId="6" borderId="7" xfId="1" applyNumberFormat="1" applyFont="1" applyFill="1" applyBorder="1" applyAlignment="1">
      <alignment horizontal="center" vertical="center" wrapText="1"/>
    </xf>
    <xf numFmtId="3" fontId="12" fillId="6" borderId="7" xfId="2" applyNumberFormat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3" fontId="3" fillId="6" borderId="7" xfId="2" applyNumberFormat="1" applyFont="1" applyFill="1" applyBorder="1" applyAlignment="1">
      <alignment horizontal="center" vertical="center" wrapText="1"/>
    </xf>
    <xf numFmtId="167" fontId="9" fillId="6" borderId="8" xfId="6" applyNumberFormat="1" applyFont="1" applyFill="1" applyBorder="1" applyAlignment="1">
      <alignment horizontal="center" vertical="center" wrapText="1"/>
    </xf>
    <xf numFmtId="0" fontId="3" fillId="0" borderId="0" xfId="4" applyFont="1" applyAlignment="1"/>
    <xf numFmtId="0" fontId="0" fillId="0" borderId="0" xfId="0" applyAlignment="1"/>
  </cellXfs>
  <cellStyles count="7">
    <cellStyle name="Ezres" xfId="6" builtinId="3"/>
    <cellStyle name="Ezres 2" xfId="2"/>
    <cellStyle name="Ezres 3" xfId="3"/>
    <cellStyle name="Normál" xfId="0" builtinId="0"/>
    <cellStyle name="Normál 2" xfId="1"/>
    <cellStyle name="Normál 2 2" xfId="4"/>
    <cellStyle name="Százalék 2" xfId="5"/>
  </cellStyles>
  <dxfs count="2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W46"/>
  <sheetViews>
    <sheetView tabSelected="1" view="pageBreakPreview" zoomScale="82" zoomScaleNormal="100" zoomScaleSheetLayoutView="82" workbookViewId="0">
      <pane ySplit="9" topLeftCell="A10" activePane="bottomLeft" state="frozen"/>
      <selection pane="bottomLeft" sqref="A1:B1"/>
    </sheetView>
  </sheetViews>
  <sheetFormatPr defaultColWidth="9.140625" defaultRowHeight="15" x14ac:dyDescent="0.25"/>
  <cols>
    <col min="1" max="1" width="10" style="35" customWidth="1"/>
    <col min="2" max="2" width="14.28515625" style="35" customWidth="1"/>
    <col min="3" max="3" width="22" style="35" hidden="1" customWidth="1"/>
    <col min="4" max="4" width="40" style="66" customWidth="1"/>
    <col min="5" max="6" width="43" style="66" customWidth="1"/>
    <col min="7" max="7" width="12.8554687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4.5703125" style="73" customWidth="1"/>
    <col min="13" max="13" width="17.28515625" style="34" customWidth="1"/>
    <col min="14" max="14" width="10.140625" style="34" bestFit="1" customWidth="1"/>
    <col min="15" max="75" width="9.140625" style="34"/>
    <col min="76" max="16384" width="9.140625" style="35"/>
  </cols>
  <sheetData>
    <row r="1" spans="1:75" s="1" customFormat="1" ht="25.5" customHeight="1" thickBot="1" x14ac:dyDescent="0.3">
      <c r="A1" s="99" t="s">
        <v>0</v>
      </c>
      <c r="B1" s="100"/>
      <c r="C1" s="87"/>
      <c r="D1" s="88" t="s">
        <v>1</v>
      </c>
      <c r="E1" s="80"/>
      <c r="F1" s="2"/>
      <c r="G1" s="3"/>
      <c r="H1" s="2"/>
      <c r="I1" s="4"/>
      <c r="J1" s="5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s="1" customFormat="1" ht="22.5" customHeight="1" x14ac:dyDescent="0.25">
      <c r="A2" s="101" t="s">
        <v>2</v>
      </c>
      <c r="B2" s="102"/>
      <c r="C2" s="85"/>
      <c r="D2" s="86">
        <v>3000000</v>
      </c>
      <c r="E2" s="79"/>
      <c r="F2" s="9"/>
      <c r="G2" s="3"/>
      <c r="H2" s="9"/>
      <c r="I2" s="10"/>
      <c r="J2" s="5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s="1" customFormat="1" ht="26.25" customHeight="1" x14ac:dyDescent="0.25">
      <c r="A3" s="97" t="s">
        <v>3</v>
      </c>
      <c r="B3" s="98"/>
      <c r="C3" s="82"/>
      <c r="D3" s="83">
        <f>SUM(K10:K36)</f>
        <v>9983508</v>
      </c>
      <c r="E3" s="79"/>
      <c r="F3" s="9"/>
      <c r="G3" s="3"/>
      <c r="H3" s="9"/>
      <c r="I3" s="10"/>
      <c r="J3" s="5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75" s="1" customFormat="1" ht="15" customHeight="1" x14ac:dyDescent="0.25">
      <c r="A4" s="97" t="s">
        <v>4</v>
      </c>
      <c r="B4" s="98"/>
      <c r="C4" s="82"/>
      <c r="D4" s="83">
        <v>150000</v>
      </c>
      <c r="E4" s="79"/>
      <c r="F4" s="9"/>
      <c r="G4" s="3"/>
      <c r="H4" s="9"/>
      <c r="I4" s="10"/>
      <c r="J4" s="5"/>
      <c r="K4" s="6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s="1" customFormat="1" ht="15" customHeight="1" x14ac:dyDescent="0.25">
      <c r="A5" s="97" t="s">
        <v>5</v>
      </c>
      <c r="B5" s="98"/>
      <c r="C5" s="82"/>
      <c r="D5" s="83">
        <v>2850000</v>
      </c>
      <c r="E5" s="81"/>
      <c r="F5" s="9"/>
      <c r="G5" s="3"/>
      <c r="H5" s="9"/>
      <c r="I5" s="11"/>
      <c r="J5" s="5"/>
      <c r="K5" s="6"/>
      <c r="L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s="1" customFormat="1" ht="15" customHeight="1" x14ac:dyDescent="0.25">
      <c r="A6" s="97" t="s">
        <v>6</v>
      </c>
      <c r="B6" s="98"/>
      <c r="C6" s="82"/>
      <c r="D6" s="83">
        <f>SUM(L10:L36)</f>
        <v>2850000</v>
      </c>
      <c r="E6" s="79"/>
      <c r="F6" s="2"/>
      <c r="G6" s="7"/>
      <c r="H6" s="13"/>
      <c r="L6" s="7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5" s="1" customFormat="1" ht="15" customHeight="1" thickBot="1" x14ac:dyDescent="0.3">
      <c r="A7" s="97" t="s">
        <v>105</v>
      </c>
      <c r="B7" s="98"/>
      <c r="C7" s="84"/>
      <c r="D7" s="83">
        <v>2850000</v>
      </c>
      <c r="E7" s="79"/>
      <c r="F7" s="2"/>
      <c r="G7" s="7"/>
      <c r="H7" s="13"/>
      <c r="I7" s="14"/>
      <c r="J7" s="14"/>
      <c r="K7" s="14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5" s="1" customFormat="1" ht="15.75" thickBot="1" x14ac:dyDescent="0.3">
      <c r="A8" s="8"/>
      <c r="B8" s="13"/>
      <c r="C8" s="13"/>
      <c r="D8" s="15"/>
      <c r="E8" s="16"/>
      <c r="F8" s="16"/>
      <c r="G8" s="17"/>
      <c r="H8" s="18"/>
      <c r="I8" s="19"/>
      <c r="J8" s="5"/>
      <c r="K8" s="6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s="21" customFormat="1" ht="38.25" x14ac:dyDescent="0.25">
      <c r="A9" s="89" t="s">
        <v>7</v>
      </c>
      <c r="B9" s="90" t="s">
        <v>8</v>
      </c>
      <c r="C9" s="9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5" t="s">
        <v>18</v>
      </c>
      <c r="M9" s="96" t="s">
        <v>104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</row>
    <row r="10" spans="1:75" s="22" customFormat="1" ht="25.5" x14ac:dyDescent="0.25">
      <c r="A10" s="23">
        <v>1</v>
      </c>
      <c r="B10" s="25" t="s">
        <v>19</v>
      </c>
      <c r="C10" s="25"/>
      <c r="D10" s="26" t="s">
        <v>20</v>
      </c>
      <c r="E10" s="27" t="s">
        <v>21</v>
      </c>
      <c r="F10" s="27" t="s">
        <v>22</v>
      </c>
      <c r="G10" s="25">
        <v>500</v>
      </c>
      <c r="H10" s="27" t="s">
        <v>23</v>
      </c>
      <c r="I10" s="28">
        <v>170000</v>
      </c>
      <c r="J10" s="29">
        <v>560000</v>
      </c>
      <c r="K10" s="26">
        <f t="shared" ref="K10:K29" si="0">J10-I10</f>
        <v>390000</v>
      </c>
      <c r="L10" s="29">
        <v>200000</v>
      </c>
      <c r="M10" s="77">
        <v>200000</v>
      </c>
    </row>
    <row r="11" spans="1:75" s="22" customFormat="1" ht="25.5" x14ac:dyDescent="0.25">
      <c r="A11" s="23">
        <v>2</v>
      </c>
      <c r="B11" s="24" t="s">
        <v>24</v>
      </c>
      <c r="C11" s="25"/>
      <c r="D11" s="26" t="s">
        <v>25</v>
      </c>
      <c r="E11" s="27" t="s">
        <v>21</v>
      </c>
      <c r="F11" s="27" t="s">
        <v>26</v>
      </c>
      <c r="G11" s="25">
        <v>16</v>
      </c>
      <c r="H11" s="27" t="s">
        <v>23</v>
      </c>
      <c r="I11" s="28">
        <v>95000</v>
      </c>
      <c r="J11" s="29">
        <v>306200</v>
      </c>
      <c r="K11" s="26">
        <f t="shared" si="0"/>
        <v>211200</v>
      </c>
      <c r="L11" s="29">
        <v>0</v>
      </c>
      <c r="M11" s="77">
        <v>0</v>
      </c>
    </row>
    <row r="12" spans="1:75" s="22" customFormat="1" ht="25.5" x14ac:dyDescent="0.25">
      <c r="A12" s="23">
        <v>3</v>
      </c>
      <c r="B12" s="24" t="s">
        <v>27</v>
      </c>
      <c r="C12" s="25"/>
      <c r="D12" s="26" t="s">
        <v>28</v>
      </c>
      <c r="E12" s="27" t="s">
        <v>21</v>
      </c>
      <c r="F12" s="27" t="s">
        <v>29</v>
      </c>
      <c r="G12" s="25">
        <v>3000</v>
      </c>
      <c r="H12" s="27" t="s">
        <v>23</v>
      </c>
      <c r="I12" s="28">
        <v>376000</v>
      </c>
      <c r="J12" s="29">
        <v>876000</v>
      </c>
      <c r="K12" s="26">
        <f t="shared" si="0"/>
        <v>500000</v>
      </c>
      <c r="L12" s="29">
        <v>190000</v>
      </c>
      <c r="M12" s="77">
        <v>190000</v>
      </c>
    </row>
    <row r="13" spans="1:75" s="22" customFormat="1" ht="25.5" x14ac:dyDescent="0.25">
      <c r="A13" s="23">
        <v>4</v>
      </c>
      <c r="B13" s="24" t="s">
        <v>30</v>
      </c>
      <c r="C13" s="25"/>
      <c r="D13" s="26" t="s">
        <v>31</v>
      </c>
      <c r="E13" s="27" t="s">
        <v>21</v>
      </c>
      <c r="F13" s="27" t="s">
        <v>32</v>
      </c>
      <c r="G13" s="25">
        <v>300</v>
      </c>
      <c r="H13" s="27">
        <v>26</v>
      </c>
      <c r="I13" s="28">
        <v>85714</v>
      </c>
      <c r="J13" s="29">
        <v>285714</v>
      </c>
      <c r="K13" s="26">
        <f t="shared" si="0"/>
        <v>200000</v>
      </c>
      <c r="L13" s="29">
        <v>100000</v>
      </c>
      <c r="M13" s="77">
        <v>100000</v>
      </c>
    </row>
    <row r="14" spans="1:75" s="22" customFormat="1" ht="38.25" x14ac:dyDescent="0.25">
      <c r="A14" s="23">
        <v>5</v>
      </c>
      <c r="B14" s="24" t="s">
        <v>33</v>
      </c>
      <c r="C14" s="25"/>
      <c r="D14" s="26" t="s">
        <v>34</v>
      </c>
      <c r="E14" s="27" t="s">
        <v>35</v>
      </c>
      <c r="F14" s="27" t="s">
        <v>36</v>
      </c>
      <c r="G14" s="25">
        <v>10</v>
      </c>
      <c r="H14" s="27">
        <v>190</v>
      </c>
      <c r="I14" s="28">
        <v>263860</v>
      </c>
      <c r="J14" s="29">
        <v>863860</v>
      </c>
      <c r="K14" s="26">
        <f t="shared" si="0"/>
        <v>600000</v>
      </c>
      <c r="L14" s="29">
        <v>0</v>
      </c>
      <c r="M14" s="77">
        <v>0</v>
      </c>
    </row>
    <row r="15" spans="1:75" s="22" customFormat="1" ht="38.25" x14ac:dyDescent="0.25">
      <c r="A15" s="23">
        <v>6</v>
      </c>
      <c r="B15" s="25" t="s">
        <v>37</v>
      </c>
      <c r="C15" s="25"/>
      <c r="D15" s="26" t="s">
        <v>38</v>
      </c>
      <c r="E15" s="27" t="s">
        <v>35</v>
      </c>
      <c r="F15" s="27" t="s">
        <v>39</v>
      </c>
      <c r="G15" s="25">
        <v>246</v>
      </c>
      <c r="H15" s="27">
        <v>162</v>
      </c>
      <c r="I15" s="28">
        <v>81000</v>
      </c>
      <c r="J15" s="29">
        <v>265100</v>
      </c>
      <c r="K15" s="26">
        <f t="shared" si="0"/>
        <v>184100</v>
      </c>
      <c r="L15" s="29">
        <v>120000</v>
      </c>
      <c r="M15" s="77">
        <v>120000</v>
      </c>
    </row>
    <row r="16" spans="1:75" s="22" customFormat="1" ht="38.25" x14ac:dyDescent="0.25">
      <c r="A16" s="23">
        <v>7</v>
      </c>
      <c r="B16" s="25" t="s">
        <v>40</v>
      </c>
      <c r="C16" s="25"/>
      <c r="D16" s="26" t="s">
        <v>38</v>
      </c>
      <c r="E16" s="27" t="s">
        <v>35</v>
      </c>
      <c r="F16" s="27" t="s">
        <v>41</v>
      </c>
      <c r="G16" s="25">
        <v>1</v>
      </c>
      <c r="H16" s="27">
        <v>688</v>
      </c>
      <c r="I16" s="28">
        <v>344000</v>
      </c>
      <c r="J16" s="29">
        <v>1144000</v>
      </c>
      <c r="K16" s="26">
        <f t="shared" si="0"/>
        <v>800000</v>
      </c>
      <c r="L16" s="29">
        <v>0</v>
      </c>
      <c r="M16" s="77">
        <v>0</v>
      </c>
    </row>
    <row r="17" spans="1:14" s="30" customFormat="1" ht="38.25" x14ac:dyDescent="0.25">
      <c r="A17" s="23">
        <v>8</v>
      </c>
      <c r="B17" s="25" t="s">
        <v>42</v>
      </c>
      <c r="C17" s="25"/>
      <c r="D17" s="26" t="s">
        <v>43</v>
      </c>
      <c r="E17" s="27" t="s">
        <v>44</v>
      </c>
      <c r="F17" s="27" t="s">
        <v>45</v>
      </c>
      <c r="G17" s="25">
        <v>15</v>
      </c>
      <c r="H17" s="27" t="s">
        <v>23</v>
      </c>
      <c r="I17" s="28">
        <v>250000</v>
      </c>
      <c r="J17" s="29">
        <v>600000</v>
      </c>
      <c r="K17" s="26">
        <f t="shared" si="0"/>
        <v>350000</v>
      </c>
      <c r="L17" s="29">
        <v>150000</v>
      </c>
      <c r="M17" s="77">
        <v>150000</v>
      </c>
    </row>
    <row r="18" spans="1:14" s="30" customFormat="1" ht="38.25" x14ac:dyDescent="0.25">
      <c r="A18" s="23">
        <v>9</v>
      </c>
      <c r="B18" s="25" t="s">
        <v>46</v>
      </c>
      <c r="C18" s="25"/>
      <c r="D18" s="26" t="s">
        <v>47</v>
      </c>
      <c r="E18" s="27" t="s">
        <v>35</v>
      </c>
      <c r="F18" s="27" t="s">
        <v>48</v>
      </c>
      <c r="G18" s="25">
        <v>534260</v>
      </c>
      <c r="H18" s="27" t="s">
        <v>23</v>
      </c>
      <c r="I18" s="28">
        <v>167720</v>
      </c>
      <c r="J18" s="29">
        <v>557720</v>
      </c>
      <c r="K18" s="26">
        <f t="shared" si="0"/>
        <v>390000</v>
      </c>
      <c r="L18" s="29">
        <v>150000</v>
      </c>
      <c r="M18" s="77">
        <v>150000</v>
      </c>
    </row>
    <row r="19" spans="1:14" s="30" customFormat="1" ht="25.5" x14ac:dyDescent="0.25">
      <c r="A19" s="23">
        <v>10</v>
      </c>
      <c r="B19" s="31" t="s">
        <v>49</v>
      </c>
      <c r="C19" s="31"/>
      <c r="D19" s="26" t="s">
        <v>50</v>
      </c>
      <c r="E19" s="27" t="s">
        <v>21</v>
      </c>
      <c r="F19" s="27" t="s">
        <v>51</v>
      </c>
      <c r="G19" s="32">
        <v>66</v>
      </c>
      <c r="H19" s="31" t="s">
        <v>23</v>
      </c>
      <c r="I19" s="32">
        <v>1000000</v>
      </c>
      <c r="J19" s="32">
        <v>1848000</v>
      </c>
      <c r="K19" s="26">
        <f t="shared" si="0"/>
        <v>848000</v>
      </c>
      <c r="L19" s="29">
        <v>0</v>
      </c>
      <c r="M19" s="77">
        <v>0</v>
      </c>
    </row>
    <row r="20" spans="1:14" s="30" customFormat="1" ht="51" x14ac:dyDescent="0.25">
      <c r="A20" s="23">
        <v>11</v>
      </c>
      <c r="B20" s="25" t="s">
        <v>52</v>
      </c>
      <c r="C20" s="25"/>
      <c r="D20" s="26" t="s">
        <v>53</v>
      </c>
      <c r="E20" s="27" t="s">
        <v>35</v>
      </c>
      <c r="F20" s="27" t="s">
        <v>54</v>
      </c>
      <c r="G20" s="25">
        <v>65</v>
      </c>
      <c r="H20" s="27" t="s">
        <v>23</v>
      </c>
      <c r="I20" s="28">
        <v>84000</v>
      </c>
      <c r="J20" s="29">
        <v>280000</v>
      </c>
      <c r="K20" s="26">
        <f t="shared" si="0"/>
        <v>196000</v>
      </c>
      <c r="L20" s="29">
        <v>100000</v>
      </c>
      <c r="M20" s="77">
        <v>100000</v>
      </c>
      <c r="N20" s="33"/>
    </row>
    <row r="21" spans="1:14" s="30" customFormat="1" ht="25.5" x14ac:dyDescent="0.25">
      <c r="A21" s="23">
        <v>12</v>
      </c>
      <c r="B21" s="25" t="s">
        <v>55</v>
      </c>
      <c r="C21" s="25"/>
      <c r="D21" s="26" t="s">
        <v>56</v>
      </c>
      <c r="E21" s="27" t="s">
        <v>21</v>
      </c>
      <c r="F21" s="27" t="s">
        <v>21</v>
      </c>
      <c r="G21" s="25">
        <v>80</v>
      </c>
      <c r="H21" s="27" t="s">
        <v>23</v>
      </c>
      <c r="I21" s="28">
        <v>78000</v>
      </c>
      <c r="J21" s="29">
        <v>258000</v>
      </c>
      <c r="K21" s="26">
        <f t="shared" si="0"/>
        <v>180000</v>
      </c>
      <c r="L21" s="29">
        <v>80000</v>
      </c>
      <c r="M21" s="77">
        <v>80000</v>
      </c>
      <c r="N21" s="33"/>
    </row>
    <row r="22" spans="1:14" s="30" customFormat="1" ht="25.5" x14ac:dyDescent="0.25">
      <c r="A22" s="23">
        <v>13</v>
      </c>
      <c r="B22" s="24" t="s">
        <v>57</v>
      </c>
      <c r="C22" s="25"/>
      <c r="D22" s="26" t="s">
        <v>58</v>
      </c>
      <c r="E22" s="27" t="s">
        <v>21</v>
      </c>
      <c r="F22" s="27" t="s">
        <v>59</v>
      </c>
      <c r="G22" s="25">
        <v>400</v>
      </c>
      <c r="H22" s="27" t="s">
        <v>23</v>
      </c>
      <c r="I22" s="28">
        <v>80000</v>
      </c>
      <c r="J22" s="29">
        <v>250000</v>
      </c>
      <c r="K22" s="26">
        <f t="shared" si="0"/>
        <v>170000</v>
      </c>
      <c r="L22" s="29">
        <v>0</v>
      </c>
      <c r="M22" s="77">
        <v>0</v>
      </c>
    </row>
    <row r="23" spans="1:14" s="30" customFormat="1" ht="25.5" x14ac:dyDescent="0.25">
      <c r="A23" s="23">
        <v>14</v>
      </c>
      <c r="B23" s="24" t="s">
        <v>60</v>
      </c>
      <c r="C23" s="25"/>
      <c r="D23" s="26" t="s">
        <v>61</v>
      </c>
      <c r="E23" s="27" t="s">
        <v>21</v>
      </c>
      <c r="F23" s="27" t="s">
        <v>62</v>
      </c>
      <c r="G23" s="25">
        <v>80</v>
      </c>
      <c r="H23" s="27" t="s">
        <v>23</v>
      </c>
      <c r="I23" s="28">
        <v>239370</v>
      </c>
      <c r="J23" s="29">
        <v>797900</v>
      </c>
      <c r="K23" s="26">
        <f t="shared" si="0"/>
        <v>558530</v>
      </c>
      <c r="L23" s="29">
        <v>150000</v>
      </c>
      <c r="M23" s="77">
        <v>150000</v>
      </c>
    </row>
    <row r="24" spans="1:14" s="30" customFormat="1" ht="51" x14ac:dyDescent="0.25">
      <c r="A24" s="23">
        <v>15</v>
      </c>
      <c r="B24" s="24" t="s">
        <v>63</v>
      </c>
      <c r="C24" s="25"/>
      <c r="D24" s="26" t="s">
        <v>64</v>
      </c>
      <c r="E24" s="27" t="s">
        <v>21</v>
      </c>
      <c r="F24" s="27" t="s">
        <v>65</v>
      </c>
      <c r="G24" s="25">
        <v>250</v>
      </c>
      <c r="H24" s="27" t="s">
        <v>23</v>
      </c>
      <c r="I24" s="28">
        <v>120000</v>
      </c>
      <c r="J24" s="29">
        <v>400000</v>
      </c>
      <c r="K24" s="26">
        <f t="shared" si="0"/>
        <v>280000</v>
      </c>
      <c r="L24" s="29">
        <v>100000</v>
      </c>
      <c r="M24" s="77">
        <v>100000</v>
      </c>
    </row>
    <row r="25" spans="1:14" s="30" customFormat="1" ht="25.5" x14ac:dyDescent="0.25">
      <c r="A25" s="23">
        <v>16</v>
      </c>
      <c r="B25" s="24" t="s">
        <v>66</v>
      </c>
      <c r="C25" s="25"/>
      <c r="D25" s="26" t="s">
        <v>67</v>
      </c>
      <c r="E25" s="27" t="s">
        <v>21</v>
      </c>
      <c r="F25" s="27" t="s">
        <v>68</v>
      </c>
      <c r="G25" s="25">
        <v>14</v>
      </c>
      <c r="H25" s="27">
        <v>308</v>
      </c>
      <c r="I25" s="28">
        <v>187572</v>
      </c>
      <c r="J25" s="29">
        <v>596562</v>
      </c>
      <c r="K25" s="26">
        <f t="shared" si="0"/>
        <v>408990</v>
      </c>
      <c r="L25" s="29">
        <v>200000</v>
      </c>
      <c r="M25" s="77">
        <v>200000</v>
      </c>
    </row>
    <row r="26" spans="1:14" s="30" customFormat="1" ht="51" x14ac:dyDescent="0.25">
      <c r="A26" s="23">
        <v>17</v>
      </c>
      <c r="B26" s="25" t="s">
        <v>69</v>
      </c>
      <c r="C26" s="25"/>
      <c r="D26" s="26" t="s">
        <v>70</v>
      </c>
      <c r="E26" s="27" t="s">
        <v>21</v>
      </c>
      <c r="F26" s="27" t="s">
        <v>71</v>
      </c>
      <c r="G26" s="25">
        <v>58</v>
      </c>
      <c r="H26" s="27" t="s">
        <v>23</v>
      </c>
      <c r="I26" s="28">
        <v>35000</v>
      </c>
      <c r="J26" s="29">
        <v>110000</v>
      </c>
      <c r="K26" s="26">
        <f t="shared" si="0"/>
        <v>75000</v>
      </c>
      <c r="L26" s="29">
        <v>50000</v>
      </c>
      <c r="M26" s="77">
        <v>50000</v>
      </c>
    </row>
    <row r="27" spans="1:14" s="30" customFormat="1" ht="38.25" x14ac:dyDescent="0.25">
      <c r="A27" s="23">
        <v>18</v>
      </c>
      <c r="B27" s="24" t="s">
        <v>72</v>
      </c>
      <c r="C27" s="25"/>
      <c r="D27" s="26" t="s">
        <v>73</v>
      </c>
      <c r="E27" s="27" t="s">
        <v>44</v>
      </c>
      <c r="F27" s="27" t="s">
        <v>74</v>
      </c>
      <c r="G27" s="25">
        <v>650</v>
      </c>
      <c r="H27" s="27" t="s">
        <v>23</v>
      </c>
      <c r="I27" s="28">
        <v>1800000</v>
      </c>
      <c r="J27" s="29">
        <v>2300000</v>
      </c>
      <c r="K27" s="26">
        <f t="shared" si="0"/>
        <v>500000</v>
      </c>
      <c r="L27" s="29">
        <v>0</v>
      </c>
      <c r="M27" s="77">
        <v>0</v>
      </c>
    </row>
    <row r="28" spans="1:14" s="30" customFormat="1" ht="25.5" x14ac:dyDescent="0.25">
      <c r="A28" s="23">
        <v>19</v>
      </c>
      <c r="B28" s="24" t="s">
        <v>75</v>
      </c>
      <c r="C28" s="25"/>
      <c r="D28" s="26" t="s">
        <v>76</v>
      </c>
      <c r="E28" s="27" t="s">
        <v>21</v>
      </c>
      <c r="F28" s="27" t="s">
        <v>77</v>
      </c>
      <c r="G28" s="25">
        <v>250</v>
      </c>
      <c r="H28" s="27">
        <v>15</v>
      </c>
      <c r="I28" s="28">
        <v>30000</v>
      </c>
      <c r="J28" s="29">
        <v>90000</v>
      </c>
      <c r="K28" s="26">
        <f t="shared" si="0"/>
        <v>60000</v>
      </c>
      <c r="L28" s="29">
        <v>60000</v>
      </c>
      <c r="M28" s="77">
        <v>60000</v>
      </c>
    </row>
    <row r="29" spans="1:14" s="30" customFormat="1" ht="38.25" x14ac:dyDescent="0.25">
      <c r="A29" s="23">
        <v>20</v>
      </c>
      <c r="B29" s="25" t="s">
        <v>78</v>
      </c>
      <c r="C29" s="25"/>
      <c r="D29" s="26" t="s">
        <v>79</v>
      </c>
      <c r="E29" s="27" t="s">
        <v>21</v>
      </c>
      <c r="F29" s="27" t="s">
        <v>80</v>
      </c>
      <c r="G29" s="25">
        <v>90</v>
      </c>
      <c r="H29" s="27" t="s">
        <v>23</v>
      </c>
      <c r="I29" s="28">
        <v>115000</v>
      </c>
      <c r="J29" s="29">
        <v>375000</v>
      </c>
      <c r="K29" s="26">
        <f t="shared" si="0"/>
        <v>260000</v>
      </c>
      <c r="L29" s="29">
        <v>100000</v>
      </c>
      <c r="M29" s="77">
        <v>100000</v>
      </c>
    </row>
    <row r="30" spans="1:14" s="30" customFormat="1" ht="38.25" x14ac:dyDescent="0.25">
      <c r="A30" s="23">
        <v>21</v>
      </c>
      <c r="B30" s="24" t="s">
        <v>81</v>
      </c>
      <c r="C30" s="25"/>
      <c r="D30" s="26" t="s">
        <v>82</v>
      </c>
      <c r="E30" s="27" t="s">
        <v>35</v>
      </c>
      <c r="F30" s="27" t="s">
        <v>83</v>
      </c>
      <c r="G30" s="25">
        <v>30</v>
      </c>
      <c r="H30" s="27" t="s">
        <v>23</v>
      </c>
      <c r="I30" s="28">
        <v>90000</v>
      </c>
      <c r="J30" s="29">
        <v>290000</v>
      </c>
      <c r="K30" s="26">
        <v>200000</v>
      </c>
      <c r="L30" s="29">
        <v>200000</v>
      </c>
      <c r="M30" s="77">
        <v>200000</v>
      </c>
    </row>
    <row r="31" spans="1:14" s="30" customFormat="1" ht="38.25" x14ac:dyDescent="0.25">
      <c r="A31" s="23">
        <v>22</v>
      </c>
      <c r="B31" s="24" t="s">
        <v>84</v>
      </c>
      <c r="C31" s="25"/>
      <c r="D31" s="26" t="s">
        <v>85</v>
      </c>
      <c r="E31" s="27" t="s">
        <v>44</v>
      </c>
      <c r="F31" s="27" t="s">
        <v>86</v>
      </c>
      <c r="G31" s="25">
        <v>350</v>
      </c>
      <c r="H31" s="27" t="s">
        <v>23</v>
      </c>
      <c r="I31" s="28">
        <v>2500000</v>
      </c>
      <c r="J31" s="29">
        <v>3000000</v>
      </c>
      <c r="K31" s="26">
        <f t="shared" ref="K31:K36" si="1">J31-I31</f>
        <v>500000</v>
      </c>
      <c r="L31" s="29">
        <v>300000</v>
      </c>
      <c r="M31" s="77">
        <v>300000</v>
      </c>
    </row>
    <row r="32" spans="1:14" ht="25.5" x14ac:dyDescent="0.25">
      <c r="A32" s="23">
        <v>23</v>
      </c>
      <c r="B32" s="24" t="s">
        <v>87</v>
      </c>
      <c r="C32" s="25"/>
      <c r="D32" s="26" t="s">
        <v>88</v>
      </c>
      <c r="E32" s="27" t="s">
        <v>21</v>
      </c>
      <c r="F32" s="27" t="s">
        <v>89</v>
      </c>
      <c r="G32" s="25">
        <v>150</v>
      </c>
      <c r="H32" s="27" t="s">
        <v>23</v>
      </c>
      <c r="I32" s="28">
        <v>65000</v>
      </c>
      <c r="J32" s="29">
        <v>215000</v>
      </c>
      <c r="K32" s="26">
        <f t="shared" si="1"/>
        <v>150000</v>
      </c>
      <c r="L32" s="29">
        <v>0</v>
      </c>
      <c r="M32" s="77">
        <v>0</v>
      </c>
    </row>
    <row r="33" spans="1:75" ht="25.5" x14ac:dyDescent="0.25">
      <c r="A33" s="23">
        <v>24</v>
      </c>
      <c r="B33" s="24" t="s">
        <v>90</v>
      </c>
      <c r="C33" s="25"/>
      <c r="D33" s="26" t="s">
        <v>91</v>
      </c>
      <c r="E33" s="27" t="s">
        <v>21</v>
      </c>
      <c r="F33" s="27" t="s">
        <v>92</v>
      </c>
      <c r="G33" s="25">
        <v>50000</v>
      </c>
      <c r="H33" s="27" t="s">
        <v>23</v>
      </c>
      <c r="I33" s="28">
        <v>600000</v>
      </c>
      <c r="J33" s="29">
        <v>1000000</v>
      </c>
      <c r="K33" s="26">
        <f t="shared" si="1"/>
        <v>400000</v>
      </c>
      <c r="L33" s="29">
        <v>0</v>
      </c>
      <c r="M33" s="77">
        <v>0</v>
      </c>
    </row>
    <row r="34" spans="1:75" ht="38.25" x14ac:dyDescent="0.25">
      <c r="A34" s="23">
        <v>25</v>
      </c>
      <c r="B34" s="24" t="s">
        <v>93</v>
      </c>
      <c r="C34" s="25"/>
      <c r="D34" s="26" t="s">
        <v>94</v>
      </c>
      <c r="E34" s="27" t="s">
        <v>35</v>
      </c>
      <c r="F34" s="27" t="s">
        <v>95</v>
      </c>
      <c r="G34" s="25">
        <v>400</v>
      </c>
      <c r="H34" s="27" t="s">
        <v>23</v>
      </c>
      <c r="I34" s="28">
        <v>540000</v>
      </c>
      <c r="J34" s="29">
        <v>1140000</v>
      </c>
      <c r="K34" s="26">
        <f t="shared" si="1"/>
        <v>600000</v>
      </c>
      <c r="L34" s="29">
        <v>300000</v>
      </c>
      <c r="M34" s="77">
        <v>300000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s="41" customFormat="1" ht="38.25" x14ac:dyDescent="0.25">
      <c r="A35" s="23">
        <v>26</v>
      </c>
      <c r="B35" s="25" t="s">
        <v>96</v>
      </c>
      <c r="C35" s="25"/>
      <c r="D35" s="26" t="s">
        <v>97</v>
      </c>
      <c r="E35" s="27" t="s">
        <v>35</v>
      </c>
      <c r="F35" s="27" t="s">
        <v>98</v>
      </c>
      <c r="G35" s="25">
        <v>2802</v>
      </c>
      <c r="H35" s="27">
        <v>300</v>
      </c>
      <c r="I35" s="28">
        <v>339297</v>
      </c>
      <c r="J35" s="29">
        <v>1130985</v>
      </c>
      <c r="K35" s="26">
        <f t="shared" si="1"/>
        <v>791688</v>
      </c>
      <c r="L35" s="29">
        <v>300000</v>
      </c>
      <c r="M35" s="77">
        <v>300000</v>
      </c>
      <c r="N35" s="37"/>
      <c r="O35" s="38"/>
      <c r="P35" s="38"/>
      <c r="Q35" s="37"/>
      <c r="R35" s="37"/>
      <c r="S35" s="39"/>
      <c r="T35" s="39"/>
      <c r="U35" s="40"/>
      <c r="V35" s="13"/>
      <c r="W35" s="13"/>
      <c r="X35" s="13"/>
      <c r="Y35" s="13"/>
      <c r="Z35" s="13"/>
      <c r="AA35" s="13"/>
      <c r="AB35" s="13"/>
      <c r="AC35" s="13"/>
      <c r="AD35" s="13"/>
    </row>
    <row r="36" spans="1:75" s="41" customFormat="1" ht="26.25" thickBot="1" x14ac:dyDescent="0.3">
      <c r="A36" s="42">
        <v>27</v>
      </c>
      <c r="B36" s="43" t="s">
        <v>99</v>
      </c>
      <c r="C36" s="44"/>
      <c r="D36" s="45" t="s">
        <v>100</v>
      </c>
      <c r="E36" s="46" t="s">
        <v>21</v>
      </c>
      <c r="F36" s="46" t="s">
        <v>101</v>
      </c>
      <c r="G36" s="44">
        <v>20</v>
      </c>
      <c r="H36" s="46" t="s">
        <v>23</v>
      </c>
      <c r="I36" s="47">
        <v>100000</v>
      </c>
      <c r="J36" s="48">
        <v>280000</v>
      </c>
      <c r="K36" s="45">
        <f t="shared" si="1"/>
        <v>180000</v>
      </c>
      <c r="L36" s="48">
        <v>0</v>
      </c>
      <c r="M36" s="78">
        <v>0</v>
      </c>
      <c r="N36" s="37"/>
      <c r="O36" s="38"/>
      <c r="P36" s="38"/>
      <c r="Q36" s="37"/>
      <c r="R36" s="37"/>
      <c r="S36" s="39"/>
      <c r="T36" s="39" t="s">
        <v>23</v>
      </c>
      <c r="U36" s="40" t="s">
        <v>23</v>
      </c>
      <c r="V36" s="13"/>
      <c r="W36" s="13"/>
      <c r="X36" s="13"/>
      <c r="Y36" s="13"/>
      <c r="Z36" s="13"/>
      <c r="AA36" s="13"/>
      <c r="AB36" s="13"/>
      <c r="AC36" s="13"/>
      <c r="AD36" s="13"/>
    </row>
    <row r="37" spans="1:75" ht="15" customHeight="1" x14ac:dyDescent="0.25">
      <c r="A37" s="49"/>
      <c r="B37" s="49"/>
      <c r="C37" s="50"/>
      <c r="D37" s="51"/>
      <c r="E37" s="52"/>
      <c r="F37" s="52"/>
      <c r="G37" s="50"/>
      <c r="H37" s="52"/>
      <c r="I37" s="53"/>
      <c r="J37" s="54"/>
      <c r="K37" s="51"/>
      <c r="L37" s="75"/>
      <c r="M37" s="36"/>
      <c r="N37" s="37"/>
      <c r="O37" s="38"/>
      <c r="P37" s="38"/>
      <c r="Q37" s="37"/>
      <c r="R37" s="37"/>
      <c r="S37" s="39"/>
      <c r="T37" s="39"/>
      <c r="U37" s="40"/>
      <c r="V37" s="8"/>
      <c r="W37" s="8"/>
      <c r="X37" s="8"/>
      <c r="Y37" s="8"/>
      <c r="Z37" s="8"/>
      <c r="AA37" s="8"/>
      <c r="AB37" s="8"/>
      <c r="AC37" s="8"/>
      <c r="AD37" s="8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</row>
    <row r="38" spans="1:75" ht="15" customHeight="1" x14ac:dyDescent="0.25">
      <c r="A38" s="49"/>
      <c r="B38" s="49"/>
      <c r="C38" s="50"/>
      <c r="D38" s="51"/>
      <c r="E38" s="52"/>
      <c r="F38" s="52"/>
      <c r="G38" s="50"/>
      <c r="H38" s="52"/>
      <c r="I38" s="53"/>
      <c r="J38" s="54"/>
      <c r="K38" s="51"/>
      <c r="L38" s="36"/>
      <c r="M38" s="36"/>
      <c r="N38" s="37"/>
      <c r="O38" s="38"/>
      <c r="P38" s="38"/>
      <c r="Q38" s="37"/>
      <c r="R38" s="37"/>
      <c r="S38" s="39"/>
      <c r="T38" s="39"/>
      <c r="U38" s="40"/>
      <c r="V38" s="8"/>
      <c r="W38" s="8"/>
      <c r="X38" s="8"/>
      <c r="Y38" s="8"/>
      <c r="Z38" s="8"/>
      <c r="AA38" s="8"/>
      <c r="AB38" s="8"/>
      <c r="AC38" s="8"/>
      <c r="AD38" s="8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</row>
    <row r="39" spans="1:75" ht="15" customHeight="1" x14ac:dyDescent="0.25">
      <c r="A39" s="49"/>
      <c r="B39" s="49"/>
      <c r="C39" s="50"/>
      <c r="D39" s="51"/>
      <c r="E39" s="52"/>
      <c r="F39" s="52"/>
      <c r="G39" s="50"/>
      <c r="H39" s="52"/>
      <c r="I39" s="53"/>
      <c r="J39" s="54"/>
      <c r="K39" s="51"/>
      <c r="L39" s="36"/>
      <c r="M39" s="36"/>
      <c r="N39" s="37"/>
      <c r="O39" s="38"/>
      <c r="P39" s="38"/>
      <c r="Q39" s="37"/>
      <c r="R39" s="37"/>
      <c r="S39" s="39"/>
      <c r="T39" s="39"/>
      <c r="U39" s="40"/>
      <c r="V39" s="8"/>
      <c r="W39" s="8"/>
      <c r="X39" s="8"/>
      <c r="Y39" s="8"/>
      <c r="Z39" s="8"/>
      <c r="AA39" s="8"/>
      <c r="AB39" s="8"/>
      <c r="AC39" s="8"/>
      <c r="AD39" s="8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  <row r="40" spans="1:75" ht="15" customHeight="1" x14ac:dyDescent="0.25">
      <c r="A40" s="49"/>
      <c r="B40" s="49"/>
      <c r="C40" s="50"/>
      <c r="D40" s="51"/>
      <c r="E40" s="52"/>
      <c r="F40" s="52"/>
      <c r="G40" s="50"/>
      <c r="H40" s="52"/>
      <c r="I40" s="53"/>
      <c r="J40" s="54"/>
      <c r="K40" s="51"/>
      <c r="L40" s="36"/>
      <c r="M40" s="36"/>
      <c r="N40" s="37"/>
      <c r="O40" s="38"/>
      <c r="P40" s="38"/>
      <c r="Q40" s="37"/>
      <c r="R40" s="37"/>
      <c r="S40" s="39"/>
      <c r="T40" s="39"/>
      <c r="U40" s="40"/>
      <c r="V40" s="8"/>
      <c r="W40" s="8"/>
      <c r="X40" s="8"/>
      <c r="Y40" s="8"/>
      <c r="Z40" s="8"/>
      <c r="AA40" s="8"/>
      <c r="AB40" s="8"/>
      <c r="AC40" s="8"/>
      <c r="AD40" s="8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</row>
    <row r="41" spans="1:75" ht="15" customHeight="1" x14ac:dyDescent="0.25">
      <c r="A41" s="49"/>
      <c r="B41" s="49"/>
      <c r="C41" s="50"/>
      <c r="D41" s="51"/>
      <c r="E41" s="52"/>
      <c r="F41" s="52"/>
      <c r="G41" s="50"/>
      <c r="H41" s="52"/>
      <c r="I41" s="53"/>
      <c r="J41" s="54"/>
      <c r="K41" s="51"/>
      <c r="L41" s="36"/>
      <c r="M41" s="36"/>
      <c r="N41" s="37"/>
      <c r="O41" s="38"/>
      <c r="P41" s="38"/>
      <c r="Q41" s="37"/>
      <c r="R41" s="37"/>
      <c r="S41" s="39"/>
      <c r="T41" s="39"/>
      <c r="U41" s="40"/>
      <c r="V41" s="8"/>
      <c r="W41" s="8"/>
      <c r="X41" s="8"/>
      <c r="Y41" s="8"/>
      <c r="Z41" s="8"/>
      <c r="AA41" s="8"/>
      <c r="AB41" s="8"/>
      <c r="AC41" s="8"/>
      <c r="AD41" s="8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</row>
    <row r="42" spans="1:75" ht="15" customHeight="1" x14ac:dyDescent="0.25">
      <c r="A42" s="55" t="s">
        <v>106</v>
      </c>
      <c r="B42" s="56"/>
      <c r="C42" s="57"/>
      <c r="D42" s="58"/>
      <c r="E42" s="58"/>
      <c r="F42" s="58"/>
      <c r="G42" s="57"/>
      <c r="H42" s="57"/>
      <c r="I42" s="59"/>
      <c r="J42" s="60"/>
      <c r="K42" s="60"/>
      <c r="L42" s="61"/>
    </row>
    <row r="43" spans="1:75" ht="15" customHeight="1" x14ac:dyDescent="0.2">
      <c r="A43" s="57"/>
      <c r="B43" s="57"/>
      <c r="C43" s="57"/>
      <c r="D43" s="58"/>
      <c r="E43" s="58"/>
      <c r="F43" s="58"/>
      <c r="G43" s="57"/>
      <c r="H43" s="57"/>
      <c r="I43" s="59"/>
      <c r="J43" s="60"/>
      <c r="K43" s="60"/>
      <c r="L43" s="61"/>
    </row>
    <row r="44" spans="1:75" ht="15" customHeight="1" x14ac:dyDescent="0.25">
      <c r="A44" s="57"/>
      <c r="B44" s="57"/>
      <c r="C44" s="57"/>
      <c r="D44" s="58"/>
      <c r="E44" s="62"/>
      <c r="F44" s="63"/>
      <c r="G44" s="64"/>
      <c r="H44" s="64" t="s">
        <v>102</v>
      </c>
      <c r="I44" s="65"/>
      <c r="J44" s="57"/>
      <c r="K44" s="57"/>
      <c r="L44" s="61"/>
    </row>
    <row r="45" spans="1:75" ht="15" customHeight="1" x14ac:dyDescent="0.25">
      <c r="A45" s="57"/>
      <c r="B45" s="57"/>
      <c r="C45" s="57"/>
      <c r="D45" s="58"/>
      <c r="E45" s="62"/>
      <c r="F45" s="63"/>
      <c r="G45" s="64"/>
      <c r="H45" s="64" t="s">
        <v>103</v>
      </c>
      <c r="I45" s="65"/>
      <c r="J45" s="57"/>
      <c r="K45" s="57"/>
      <c r="L45" s="61"/>
    </row>
    <row r="46" spans="1:75" x14ac:dyDescent="0.25">
      <c r="F46" s="67"/>
      <c r="G46" s="68"/>
      <c r="H46" s="69"/>
      <c r="I46" s="70"/>
    </row>
  </sheetData>
  <autoFilter ref="A9:BW9"/>
  <mergeCells count="7">
    <mergeCell ref="A7:B7"/>
    <mergeCell ref="A6:B6"/>
    <mergeCell ref="A1:B1"/>
    <mergeCell ref="A2:B2"/>
    <mergeCell ref="A3:B3"/>
    <mergeCell ref="A4:B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8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63"/>
  <sheetViews>
    <sheetView view="pageBreakPreview" zoomScale="80" zoomScaleNormal="100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2.42578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3.7109375" style="73" customWidth="1"/>
    <col min="13" max="13" width="15.140625" style="142" customWidth="1"/>
    <col min="14" max="16384" width="9.140625" style="142"/>
  </cols>
  <sheetData>
    <row r="1" spans="1:39" s="335" customFormat="1" ht="25.5" customHeight="1" thickBot="1" x14ac:dyDescent="0.25">
      <c r="A1" s="286" t="s">
        <v>0</v>
      </c>
      <c r="B1" s="287"/>
      <c r="C1" s="1"/>
      <c r="D1" s="147" t="s">
        <v>1317</v>
      </c>
      <c r="E1" s="106"/>
      <c r="F1" s="2"/>
      <c r="G1" s="3"/>
      <c r="H1" s="2"/>
      <c r="I1" s="4"/>
      <c r="J1" s="5"/>
      <c r="K1" s="6"/>
      <c r="L1" s="7"/>
    </row>
    <row r="2" spans="1:39" s="335" customFormat="1" ht="15" customHeight="1" x14ac:dyDescent="0.2">
      <c r="A2" s="101" t="s">
        <v>2</v>
      </c>
      <c r="B2" s="289"/>
      <c r="C2" s="1"/>
      <c r="D2" s="150">
        <v>4000000</v>
      </c>
      <c r="E2" s="111"/>
      <c r="F2" s="9"/>
      <c r="G2" s="3"/>
      <c r="H2" s="9"/>
      <c r="I2" s="10"/>
      <c r="J2" s="5"/>
      <c r="K2" s="6"/>
      <c r="L2" s="7"/>
    </row>
    <row r="3" spans="1:39" s="335" customFormat="1" ht="26.25" customHeight="1" x14ac:dyDescent="0.2">
      <c r="A3" s="97" t="s">
        <v>3</v>
      </c>
      <c r="B3" s="336"/>
      <c r="C3" s="1"/>
      <c r="D3" s="152">
        <f>SUM(K10:K48)</f>
        <v>10686980</v>
      </c>
      <c r="E3" s="111"/>
      <c r="F3" s="9"/>
      <c r="G3" s="3"/>
      <c r="H3" s="9"/>
      <c r="I3" s="10"/>
      <c r="J3" s="5"/>
      <c r="K3" s="6"/>
      <c r="L3" s="7"/>
    </row>
    <row r="4" spans="1:39" s="335" customFormat="1" ht="14.25" customHeight="1" x14ac:dyDescent="0.2">
      <c r="A4" s="97" t="s">
        <v>511</v>
      </c>
      <c r="B4" s="337"/>
      <c r="C4" s="1"/>
      <c r="D4" s="152">
        <v>200000</v>
      </c>
      <c r="E4" s="111"/>
      <c r="F4" s="9"/>
      <c r="G4" s="3"/>
      <c r="H4" s="9"/>
      <c r="I4" s="10"/>
      <c r="J4" s="5"/>
      <c r="K4" s="6"/>
      <c r="L4" s="7"/>
      <c r="M4" s="338"/>
    </row>
    <row r="5" spans="1:39" s="335" customFormat="1" ht="15" customHeight="1" x14ac:dyDescent="0.2">
      <c r="A5" s="97" t="s">
        <v>512</v>
      </c>
      <c r="B5" s="291"/>
      <c r="C5" s="1"/>
      <c r="D5" s="152">
        <v>3800000</v>
      </c>
      <c r="E5" s="112"/>
      <c r="F5" s="9"/>
      <c r="G5" s="3"/>
      <c r="H5" s="9"/>
      <c r="I5" s="11"/>
      <c r="J5" s="5"/>
      <c r="K5" s="6"/>
      <c r="L5" s="12"/>
    </row>
    <row r="6" spans="1:39" s="335" customFormat="1" ht="15" customHeight="1" x14ac:dyDescent="0.2">
      <c r="A6" s="97" t="s">
        <v>6</v>
      </c>
      <c r="B6" s="294"/>
      <c r="C6" s="85"/>
      <c r="D6" s="83">
        <f>SUM(L10:L48)</f>
        <v>3800000</v>
      </c>
      <c r="E6" s="76"/>
      <c r="F6" s="2"/>
      <c r="G6" s="7"/>
      <c r="H6" s="13"/>
      <c r="L6" s="76"/>
    </row>
    <row r="7" spans="1:39" s="335" customFormat="1" ht="15" customHeight="1" thickBot="1" x14ac:dyDescent="0.25">
      <c r="A7" s="183" t="s">
        <v>105</v>
      </c>
      <c r="B7" s="297"/>
      <c r="C7" s="84"/>
      <c r="D7" s="83">
        <v>3800000</v>
      </c>
      <c r="E7" s="76"/>
      <c r="F7" s="2"/>
      <c r="G7" s="7"/>
      <c r="H7" s="13"/>
      <c r="I7" s="14"/>
      <c r="J7" s="14"/>
      <c r="K7" s="14"/>
      <c r="L7" s="14"/>
      <c r="M7" s="14"/>
    </row>
    <row r="8" spans="1:39" s="335" customFormat="1" ht="15.75" thickBot="1" x14ac:dyDescent="0.25">
      <c r="A8" s="8"/>
      <c r="B8" s="13"/>
      <c r="C8" s="13"/>
      <c r="D8" s="13"/>
      <c r="E8" s="18"/>
      <c r="F8" s="18"/>
      <c r="G8" s="17"/>
      <c r="H8" s="18"/>
      <c r="I8" s="19"/>
      <c r="J8" s="5"/>
      <c r="K8" s="6"/>
      <c r="L8" s="7"/>
    </row>
    <row r="9" spans="1:39" s="340" customFormat="1" ht="38.25" x14ac:dyDescent="0.2">
      <c r="A9" s="89" t="s">
        <v>7</v>
      </c>
      <c r="B9" s="90" t="s">
        <v>8</v>
      </c>
      <c r="C9" s="91" t="s">
        <v>514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5" t="s">
        <v>18</v>
      </c>
      <c r="M9" s="96" t="s">
        <v>104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</row>
    <row r="10" spans="1:39" s="227" customFormat="1" ht="38.25" x14ac:dyDescent="0.25">
      <c r="A10" s="23">
        <v>1</v>
      </c>
      <c r="B10" s="341" t="s">
        <v>1318</v>
      </c>
      <c r="C10" s="25"/>
      <c r="D10" s="26" t="s">
        <v>1319</v>
      </c>
      <c r="E10" s="27" t="s">
        <v>1320</v>
      </c>
      <c r="F10" s="27" t="s">
        <v>1321</v>
      </c>
      <c r="G10" s="25">
        <v>500</v>
      </c>
      <c r="H10" s="27" t="s">
        <v>23</v>
      </c>
      <c r="I10" s="28">
        <v>100000</v>
      </c>
      <c r="J10" s="29">
        <v>250000</v>
      </c>
      <c r="K10" s="26">
        <f t="shared" ref="K10:K48" si="0">J10-I10</f>
        <v>150000</v>
      </c>
      <c r="L10" s="29">
        <v>100000</v>
      </c>
      <c r="M10" s="77">
        <v>100000</v>
      </c>
    </row>
    <row r="11" spans="1:39" s="227" customFormat="1" ht="25.5" x14ac:dyDescent="0.25">
      <c r="A11" s="23">
        <v>2</v>
      </c>
      <c r="B11" s="342" t="s">
        <v>1322</v>
      </c>
      <c r="C11" s="25"/>
      <c r="D11" s="26" t="s">
        <v>31</v>
      </c>
      <c r="E11" s="27" t="s">
        <v>1323</v>
      </c>
      <c r="F11" s="27" t="s">
        <v>1324</v>
      </c>
      <c r="G11" s="25">
        <v>62</v>
      </c>
      <c r="H11" s="27">
        <v>26</v>
      </c>
      <c r="I11" s="28">
        <v>85714</v>
      </c>
      <c r="J11" s="29">
        <v>285714</v>
      </c>
      <c r="K11" s="26">
        <f t="shared" si="0"/>
        <v>200000</v>
      </c>
      <c r="L11" s="29">
        <v>100000</v>
      </c>
      <c r="M11" s="77">
        <v>100000</v>
      </c>
    </row>
    <row r="12" spans="1:39" s="227" customFormat="1" ht="38.25" x14ac:dyDescent="0.25">
      <c r="A12" s="23">
        <v>3</v>
      </c>
      <c r="B12" s="342" t="s">
        <v>1325</v>
      </c>
      <c r="C12" s="25"/>
      <c r="D12" s="26" t="s">
        <v>1326</v>
      </c>
      <c r="E12" s="27" t="s">
        <v>1320</v>
      </c>
      <c r="F12" s="27" t="s">
        <v>1327</v>
      </c>
      <c r="G12" s="25">
        <v>629</v>
      </c>
      <c r="H12" s="27">
        <v>312</v>
      </c>
      <c r="I12" s="28">
        <v>348528</v>
      </c>
      <c r="J12" s="29">
        <v>1148528</v>
      </c>
      <c r="K12" s="26">
        <f t="shared" si="0"/>
        <v>800000</v>
      </c>
      <c r="L12" s="29">
        <v>0</v>
      </c>
      <c r="M12" s="77">
        <v>0</v>
      </c>
    </row>
    <row r="13" spans="1:39" s="227" customFormat="1" ht="25.5" x14ac:dyDescent="0.25">
      <c r="A13" s="23">
        <v>4</v>
      </c>
      <c r="B13" s="342" t="s">
        <v>1328</v>
      </c>
      <c r="C13" s="25"/>
      <c r="D13" s="26" t="s">
        <v>38</v>
      </c>
      <c r="E13" s="27" t="s">
        <v>1323</v>
      </c>
      <c r="F13" s="27" t="s">
        <v>1329</v>
      </c>
      <c r="G13" s="25">
        <v>716</v>
      </c>
      <c r="H13" s="27">
        <v>492</v>
      </c>
      <c r="I13" s="28">
        <v>246000</v>
      </c>
      <c r="J13" s="29">
        <v>806000</v>
      </c>
      <c r="K13" s="26">
        <f t="shared" si="0"/>
        <v>560000</v>
      </c>
      <c r="L13" s="29">
        <v>0</v>
      </c>
      <c r="M13" s="77">
        <v>0</v>
      </c>
    </row>
    <row r="14" spans="1:39" s="227" customFormat="1" ht="38.25" x14ac:dyDescent="0.25">
      <c r="A14" s="23">
        <v>5</v>
      </c>
      <c r="B14" s="342" t="s">
        <v>1330</v>
      </c>
      <c r="C14" s="25"/>
      <c r="D14" s="26" t="s">
        <v>38</v>
      </c>
      <c r="E14" s="27" t="s">
        <v>1320</v>
      </c>
      <c r="F14" s="27" t="s">
        <v>1331</v>
      </c>
      <c r="G14" s="25">
        <v>12</v>
      </c>
      <c r="H14" s="27">
        <v>52</v>
      </c>
      <c r="I14" s="28">
        <v>26000</v>
      </c>
      <c r="J14" s="29">
        <v>86000</v>
      </c>
      <c r="K14" s="26">
        <f t="shared" si="0"/>
        <v>60000</v>
      </c>
      <c r="L14" s="29">
        <v>60000</v>
      </c>
      <c r="M14" s="77">
        <v>60000</v>
      </c>
    </row>
    <row r="15" spans="1:39" s="227" customFormat="1" ht="38.25" x14ac:dyDescent="0.25">
      <c r="A15" s="23">
        <v>6</v>
      </c>
      <c r="B15" s="341" t="s">
        <v>1332</v>
      </c>
      <c r="C15" s="25"/>
      <c r="D15" s="26" t="s">
        <v>38</v>
      </c>
      <c r="E15" s="27" t="s">
        <v>1320</v>
      </c>
      <c r="F15" s="27" t="s">
        <v>1333</v>
      </c>
      <c r="G15" s="25">
        <v>80</v>
      </c>
      <c r="H15" s="27">
        <v>140</v>
      </c>
      <c r="I15" s="28">
        <v>71000</v>
      </c>
      <c r="J15" s="29">
        <v>235980</v>
      </c>
      <c r="K15" s="26">
        <f t="shared" si="0"/>
        <v>164980</v>
      </c>
      <c r="L15" s="29">
        <v>150000</v>
      </c>
      <c r="M15" s="77">
        <v>150000</v>
      </c>
    </row>
    <row r="16" spans="1:39" s="227" customFormat="1" ht="38.25" x14ac:dyDescent="0.25">
      <c r="A16" s="23">
        <v>7</v>
      </c>
      <c r="B16" s="341" t="s">
        <v>1334</v>
      </c>
      <c r="C16" s="25"/>
      <c r="D16" s="26" t="s">
        <v>38</v>
      </c>
      <c r="E16" s="27" t="s">
        <v>1320</v>
      </c>
      <c r="F16" s="27" t="s">
        <v>1335</v>
      </c>
      <c r="G16" s="25">
        <v>45</v>
      </c>
      <c r="H16" s="27">
        <v>206</v>
      </c>
      <c r="I16" s="28">
        <v>103000</v>
      </c>
      <c r="J16" s="29">
        <v>338000</v>
      </c>
      <c r="K16" s="26">
        <f t="shared" si="0"/>
        <v>235000</v>
      </c>
      <c r="L16" s="29">
        <v>0</v>
      </c>
      <c r="M16" s="77">
        <v>0</v>
      </c>
    </row>
    <row r="17" spans="1:36" s="343" customFormat="1" ht="38.25" x14ac:dyDescent="0.2">
      <c r="A17" s="23">
        <v>8</v>
      </c>
      <c r="B17" s="341" t="s">
        <v>1336</v>
      </c>
      <c r="C17" s="25"/>
      <c r="D17" s="26" t="s">
        <v>38</v>
      </c>
      <c r="E17" s="27" t="s">
        <v>1320</v>
      </c>
      <c r="F17" s="27" t="s">
        <v>1337</v>
      </c>
      <c r="G17" s="25">
        <v>10</v>
      </c>
      <c r="H17" s="27">
        <v>396</v>
      </c>
      <c r="I17" s="28">
        <v>198000</v>
      </c>
      <c r="J17" s="29">
        <v>648000</v>
      </c>
      <c r="K17" s="26">
        <f t="shared" si="0"/>
        <v>450000</v>
      </c>
      <c r="L17" s="29">
        <v>190000</v>
      </c>
      <c r="M17" s="77">
        <v>190000</v>
      </c>
    </row>
    <row r="18" spans="1:36" s="343" customFormat="1" ht="38.25" x14ac:dyDescent="0.2">
      <c r="A18" s="23">
        <v>9</v>
      </c>
      <c r="B18" s="341" t="s">
        <v>1338</v>
      </c>
      <c r="C18" s="25"/>
      <c r="D18" s="26" t="s">
        <v>38</v>
      </c>
      <c r="E18" s="27" t="s">
        <v>1320</v>
      </c>
      <c r="F18" s="27" t="s">
        <v>1339</v>
      </c>
      <c r="G18" s="25">
        <v>80</v>
      </c>
      <c r="H18" s="27">
        <v>148</v>
      </c>
      <c r="I18" s="28">
        <v>74000</v>
      </c>
      <c r="J18" s="29">
        <v>244000</v>
      </c>
      <c r="K18" s="26">
        <f t="shared" si="0"/>
        <v>170000</v>
      </c>
      <c r="L18" s="29">
        <v>100000</v>
      </c>
      <c r="M18" s="77">
        <v>100000</v>
      </c>
    </row>
    <row r="19" spans="1:36" s="343" customFormat="1" ht="25.5" x14ac:dyDescent="0.2">
      <c r="A19" s="23">
        <v>10</v>
      </c>
      <c r="B19" s="344" t="s">
        <v>1340</v>
      </c>
      <c r="C19" s="31"/>
      <c r="D19" s="26" t="s">
        <v>38</v>
      </c>
      <c r="E19" s="27" t="s">
        <v>1323</v>
      </c>
      <c r="F19" s="27" t="s">
        <v>1341</v>
      </c>
      <c r="G19" s="32">
        <v>40</v>
      </c>
      <c r="H19" s="31">
        <v>352</v>
      </c>
      <c r="I19" s="32">
        <v>176000</v>
      </c>
      <c r="J19" s="32">
        <v>576000</v>
      </c>
      <c r="K19" s="26">
        <f t="shared" si="0"/>
        <v>400000</v>
      </c>
      <c r="L19" s="29">
        <v>200000</v>
      </c>
      <c r="M19" s="77">
        <v>200000</v>
      </c>
    </row>
    <row r="20" spans="1:36" s="343" customFormat="1" ht="38.25" x14ac:dyDescent="0.2">
      <c r="A20" s="23">
        <v>11</v>
      </c>
      <c r="B20" s="341" t="s">
        <v>1342</v>
      </c>
      <c r="C20" s="25"/>
      <c r="D20" s="26" t="s">
        <v>38</v>
      </c>
      <c r="E20" s="27" t="s">
        <v>1320</v>
      </c>
      <c r="F20" s="27" t="s">
        <v>1343</v>
      </c>
      <c r="G20" s="25">
        <v>120</v>
      </c>
      <c r="H20" s="27">
        <v>162</v>
      </c>
      <c r="I20" s="28">
        <v>81000</v>
      </c>
      <c r="J20" s="29">
        <v>269000</v>
      </c>
      <c r="K20" s="26">
        <f t="shared" si="0"/>
        <v>188000</v>
      </c>
      <c r="L20" s="29">
        <v>100000</v>
      </c>
      <c r="M20" s="77">
        <v>100000</v>
      </c>
    </row>
    <row r="21" spans="1:36" s="343" customFormat="1" ht="25.5" x14ac:dyDescent="0.2">
      <c r="A21" s="23">
        <v>12</v>
      </c>
      <c r="B21" s="341" t="s">
        <v>1344</v>
      </c>
      <c r="C21" s="25"/>
      <c r="D21" s="26" t="s">
        <v>38</v>
      </c>
      <c r="E21" s="27" t="s">
        <v>1323</v>
      </c>
      <c r="F21" s="27" t="s">
        <v>1345</v>
      </c>
      <c r="G21" s="25">
        <v>30</v>
      </c>
      <c r="H21" s="27">
        <v>286</v>
      </c>
      <c r="I21" s="28">
        <v>143000</v>
      </c>
      <c r="J21" s="29">
        <v>468000</v>
      </c>
      <c r="K21" s="26">
        <f t="shared" si="0"/>
        <v>325000</v>
      </c>
      <c r="L21" s="29">
        <v>200000</v>
      </c>
      <c r="M21" s="77">
        <v>200000</v>
      </c>
    </row>
    <row r="22" spans="1:36" s="343" customFormat="1" ht="25.5" x14ac:dyDescent="0.2">
      <c r="A22" s="23">
        <v>13</v>
      </c>
      <c r="B22" s="342" t="s">
        <v>1346</v>
      </c>
      <c r="C22" s="25"/>
      <c r="D22" s="26" t="s">
        <v>1347</v>
      </c>
      <c r="E22" s="27" t="s">
        <v>1323</v>
      </c>
      <c r="F22" s="27" t="s">
        <v>1348</v>
      </c>
      <c r="G22" s="25">
        <v>40</v>
      </c>
      <c r="H22" s="27" t="s">
        <v>23</v>
      </c>
      <c r="I22" s="28">
        <v>80000</v>
      </c>
      <c r="J22" s="29">
        <v>230000</v>
      </c>
      <c r="K22" s="26">
        <f t="shared" si="0"/>
        <v>150000</v>
      </c>
      <c r="L22" s="29">
        <v>0</v>
      </c>
      <c r="M22" s="77">
        <v>0</v>
      </c>
    </row>
    <row r="23" spans="1:36" s="343" customFormat="1" ht="25.5" x14ac:dyDescent="0.2">
      <c r="A23" s="23">
        <v>14</v>
      </c>
      <c r="B23" s="342" t="s">
        <v>1349</v>
      </c>
      <c r="C23" s="25"/>
      <c r="D23" s="26" t="s">
        <v>312</v>
      </c>
      <c r="E23" s="27" t="s">
        <v>1323</v>
      </c>
      <c r="F23" s="27" t="s">
        <v>1350</v>
      </c>
      <c r="G23" s="25">
        <v>55</v>
      </c>
      <c r="H23" s="27" t="s">
        <v>23</v>
      </c>
      <c r="I23" s="28">
        <v>930000</v>
      </c>
      <c r="J23" s="29">
        <v>1145000</v>
      </c>
      <c r="K23" s="26">
        <f t="shared" si="0"/>
        <v>215000</v>
      </c>
      <c r="L23" s="29">
        <v>200000</v>
      </c>
      <c r="M23" s="77">
        <v>200000</v>
      </c>
    </row>
    <row r="24" spans="1:36" s="343" customFormat="1" ht="25.5" x14ac:dyDescent="0.2">
      <c r="A24" s="23">
        <v>15</v>
      </c>
      <c r="B24" s="342" t="s">
        <v>1351</v>
      </c>
      <c r="C24" s="25"/>
      <c r="D24" s="26" t="s">
        <v>50</v>
      </c>
      <c r="E24" s="27" t="s">
        <v>1323</v>
      </c>
      <c r="F24" s="27" t="s">
        <v>1352</v>
      </c>
      <c r="G24" s="25">
        <v>15</v>
      </c>
      <c r="H24" s="27" t="s">
        <v>23</v>
      </c>
      <c r="I24" s="28">
        <v>120000</v>
      </c>
      <c r="J24" s="29">
        <v>240000</v>
      </c>
      <c r="K24" s="26">
        <f t="shared" si="0"/>
        <v>120000</v>
      </c>
      <c r="L24" s="29">
        <v>100000</v>
      </c>
      <c r="M24" s="77">
        <v>100000</v>
      </c>
    </row>
    <row r="25" spans="1:36" s="343" customFormat="1" ht="25.5" x14ac:dyDescent="0.2">
      <c r="A25" s="23">
        <v>16</v>
      </c>
      <c r="B25" s="342" t="s">
        <v>1353</v>
      </c>
      <c r="C25" s="25"/>
      <c r="D25" s="26" t="s">
        <v>50</v>
      </c>
      <c r="E25" s="27" t="s">
        <v>1323</v>
      </c>
      <c r="F25" s="27" t="s">
        <v>1354</v>
      </c>
      <c r="G25" s="25">
        <v>200</v>
      </c>
      <c r="H25" s="27" t="s">
        <v>23</v>
      </c>
      <c r="I25" s="28">
        <v>56000</v>
      </c>
      <c r="J25" s="29">
        <v>116000</v>
      </c>
      <c r="K25" s="26">
        <f t="shared" si="0"/>
        <v>60000</v>
      </c>
      <c r="L25" s="29">
        <v>60000</v>
      </c>
      <c r="M25" s="77">
        <v>60000</v>
      </c>
    </row>
    <row r="26" spans="1:36" s="345" customFormat="1" ht="63.75" x14ac:dyDescent="0.2">
      <c r="A26" s="23">
        <v>17</v>
      </c>
      <c r="B26" s="341" t="s">
        <v>1355</v>
      </c>
      <c r="C26" s="25"/>
      <c r="D26" s="26" t="s">
        <v>53</v>
      </c>
      <c r="E26" s="27" t="s">
        <v>1323</v>
      </c>
      <c r="F26" s="27" t="s">
        <v>1356</v>
      </c>
      <c r="G26" s="25">
        <v>65</v>
      </c>
      <c r="H26" s="27" t="s">
        <v>23</v>
      </c>
      <c r="I26" s="28">
        <v>59000</v>
      </c>
      <c r="J26" s="29">
        <v>195000</v>
      </c>
      <c r="K26" s="26">
        <f t="shared" si="0"/>
        <v>136000</v>
      </c>
      <c r="L26" s="29">
        <v>100000</v>
      </c>
      <c r="M26" s="77">
        <v>100000</v>
      </c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</row>
    <row r="27" spans="1:36" s="343" customFormat="1" ht="25.5" x14ac:dyDescent="0.2">
      <c r="A27" s="23">
        <v>18</v>
      </c>
      <c r="B27" s="342" t="s">
        <v>1357</v>
      </c>
      <c r="C27" s="25"/>
      <c r="D27" s="26" t="s">
        <v>1358</v>
      </c>
      <c r="E27" s="27" t="s">
        <v>1359</v>
      </c>
      <c r="F27" s="27" t="s">
        <v>1360</v>
      </c>
      <c r="G27" s="25">
        <v>100</v>
      </c>
      <c r="H27" s="27" t="s">
        <v>23</v>
      </c>
      <c r="I27" s="28">
        <v>110000</v>
      </c>
      <c r="J27" s="29">
        <v>360000</v>
      </c>
      <c r="K27" s="26">
        <f t="shared" si="0"/>
        <v>250000</v>
      </c>
      <c r="L27" s="29">
        <v>100000</v>
      </c>
      <c r="M27" s="77">
        <v>100000</v>
      </c>
    </row>
    <row r="28" spans="1:36" s="343" customFormat="1" ht="25.5" x14ac:dyDescent="0.2">
      <c r="A28" s="23">
        <v>19</v>
      </c>
      <c r="B28" s="342" t="s">
        <v>1361</v>
      </c>
      <c r="C28" s="25"/>
      <c r="D28" s="26" t="s">
        <v>339</v>
      </c>
      <c r="E28" s="27" t="s">
        <v>1323</v>
      </c>
      <c r="F28" s="27" t="s">
        <v>1323</v>
      </c>
      <c r="G28" s="25">
        <v>30</v>
      </c>
      <c r="H28" s="27">
        <v>80</v>
      </c>
      <c r="I28" s="28">
        <v>130000</v>
      </c>
      <c r="J28" s="29">
        <v>410000</v>
      </c>
      <c r="K28" s="26">
        <f t="shared" si="0"/>
        <v>280000</v>
      </c>
      <c r="L28" s="29">
        <v>100000</v>
      </c>
      <c r="M28" s="77">
        <v>100000</v>
      </c>
    </row>
    <row r="29" spans="1:36" s="343" customFormat="1" ht="38.25" x14ac:dyDescent="0.2">
      <c r="A29" s="23">
        <v>20</v>
      </c>
      <c r="B29" s="341" t="s">
        <v>1362</v>
      </c>
      <c r="C29" s="25"/>
      <c r="D29" s="26" t="s">
        <v>1363</v>
      </c>
      <c r="E29" s="27" t="s">
        <v>1320</v>
      </c>
      <c r="F29" s="27" t="s">
        <v>1364</v>
      </c>
      <c r="G29" s="25">
        <v>25</v>
      </c>
      <c r="H29" s="27">
        <v>44</v>
      </c>
      <c r="I29" s="28">
        <v>840000</v>
      </c>
      <c r="J29" s="29">
        <v>990000</v>
      </c>
      <c r="K29" s="26">
        <f t="shared" si="0"/>
        <v>150000</v>
      </c>
      <c r="L29" s="29">
        <v>150000</v>
      </c>
      <c r="M29" s="77">
        <v>150000</v>
      </c>
    </row>
    <row r="30" spans="1:36" s="343" customFormat="1" ht="25.5" x14ac:dyDescent="0.2">
      <c r="A30" s="23">
        <v>21</v>
      </c>
      <c r="B30" s="342" t="s">
        <v>1365</v>
      </c>
      <c r="C30" s="25"/>
      <c r="D30" s="26" t="s">
        <v>746</v>
      </c>
      <c r="E30" s="27" t="s">
        <v>1323</v>
      </c>
      <c r="F30" s="27" t="s">
        <v>1366</v>
      </c>
      <c r="G30" s="25">
        <v>40</v>
      </c>
      <c r="H30" s="27" t="s">
        <v>23</v>
      </c>
      <c r="I30" s="28">
        <v>620000</v>
      </c>
      <c r="J30" s="29">
        <v>1020000</v>
      </c>
      <c r="K30" s="26">
        <f t="shared" si="0"/>
        <v>400000</v>
      </c>
      <c r="L30" s="29">
        <v>100000</v>
      </c>
      <c r="M30" s="77">
        <v>100000</v>
      </c>
    </row>
    <row r="31" spans="1:36" s="343" customFormat="1" ht="38.25" x14ac:dyDescent="0.2">
      <c r="A31" s="23">
        <v>22</v>
      </c>
      <c r="B31" s="342" t="s">
        <v>1367</v>
      </c>
      <c r="C31" s="25"/>
      <c r="D31" s="26" t="s">
        <v>1368</v>
      </c>
      <c r="E31" s="27" t="s">
        <v>1320</v>
      </c>
      <c r="F31" s="27" t="s">
        <v>1369</v>
      </c>
      <c r="G31" s="25">
        <v>250</v>
      </c>
      <c r="H31" s="27">
        <v>58</v>
      </c>
      <c r="I31" s="28">
        <v>71194</v>
      </c>
      <c r="J31" s="29">
        <v>166194</v>
      </c>
      <c r="K31" s="26">
        <f t="shared" si="0"/>
        <v>95000</v>
      </c>
      <c r="L31" s="29">
        <v>50000</v>
      </c>
      <c r="M31" s="77">
        <v>50000</v>
      </c>
    </row>
    <row r="32" spans="1:36" s="346" customFormat="1" ht="25.5" x14ac:dyDescent="0.2">
      <c r="A32" s="23">
        <v>23</v>
      </c>
      <c r="B32" s="342" t="s">
        <v>1370</v>
      </c>
      <c r="C32" s="25"/>
      <c r="D32" s="26" t="s">
        <v>191</v>
      </c>
      <c r="E32" s="27" t="s">
        <v>1323</v>
      </c>
      <c r="F32" s="27" t="s">
        <v>1371</v>
      </c>
      <c r="G32" s="25">
        <v>60</v>
      </c>
      <c r="H32" s="27" t="s">
        <v>23</v>
      </c>
      <c r="I32" s="28">
        <v>60000</v>
      </c>
      <c r="J32" s="29">
        <v>200000</v>
      </c>
      <c r="K32" s="26">
        <f t="shared" si="0"/>
        <v>140000</v>
      </c>
      <c r="L32" s="29">
        <v>100000</v>
      </c>
      <c r="M32" s="77">
        <v>100000</v>
      </c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</row>
    <row r="33" spans="1:36" s="343" customFormat="1" ht="38.25" x14ac:dyDescent="0.2">
      <c r="A33" s="23">
        <v>24</v>
      </c>
      <c r="B33" s="342" t="s">
        <v>1372</v>
      </c>
      <c r="C33" s="25"/>
      <c r="D33" s="26" t="s">
        <v>58</v>
      </c>
      <c r="E33" s="27" t="s">
        <v>1320</v>
      </c>
      <c r="F33" s="27" t="s">
        <v>1373</v>
      </c>
      <c r="G33" s="25">
        <v>120</v>
      </c>
      <c r="H33" s="27" t="s">
        <v>23</v>
      </c>
      <c r="I33" s="28">
        <v>80000</v>
      </c>
      <c r="J33" s="29">
        <v>260000</v>
      </c>
      <c r="K33" s="26">
        <f t="shared" si="0"/>
        <v>180000</v>
      </c>
      <c r="L33" s="29">
        <v>100000</v>
      </c>
      <c r="M33" s="77">
        <v>100000</v>
      </c>
    </row>
    <row r="34" spans="1:36" s="343" customFormat="1" ht="38.25" x14ac:dyDescent="0.2">
      <c r="A34" s="23">
        <v>25</v>
      </c>
      <c r="B34" s="341" t="s">
        <v>1374</v>
      </c>
      <c r="C34" s="25"/>
      <c r="D34" s="26" t="s">
        <v>1375</v>
      </c>
      <c r="E34" s="27" t="s">
        <v>1320</v>
      </c>
      <c r="F34" s="27" t="s">
        <v>1376</v>
      </c>
      <c r="G34" s="25">
        <v>150</v>
      </c>
      <c r="H34" s="27" t="s">
        <v>23</v>
      </c>
      <c r="I34" s="28">
        <v>224000</v>
      </c>
      <c r="J34" s="29">
        <v>724000</v>
      </c>
      <c r="K34" s="26">
        <f t="shared" si="0"/>
        <v>500000</v>
      </c>
      <c r="L34" s="29">
        <v>150000</v>
      </c>
      <c r="M34" s="77">
        <v>150000</v>
      </c>
    </row>
    <row r="35" spans="1:36" s="345" customFormat="1" ht="25.5" x14ac:dyDescent="0.2">
      <c r="A35" s="23">
        <v>26</v>
      </c>
      <c r="B35" s="342" t="s">
        <v>1377</v>
      </c>
      <c r="C35" s="25"/>
      <c r="D35" s="26" t="s">
        <v>1378</v>
      </c>
      <c r="E35" s="27" t="s">
        <v>1359</v>
      </c>
      <c r="F35" s="27" t="s">
        <v>1379</v>
      </c>
      <c r="G35" s="25">
        <v>4</v>
      </c>
      <c r="H35" s="27" t="s">
        <v>23</v>
      </c>
      <c r="I35" s="28">
        <v>107500</v>
      </c>
      <c r="J35" s="29">
        <v>357500</v>
      </c>
      <c r="K35" s="26">
        <f t="shared" si="0"/>
        <v>250000</v>
      </c>
      <c r="L35" s="29">
        <v>100000</v>
      </c>
      <c r="M35" s="77">
        <v>100000</v>
      </c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</row>
    <row r="36" spans="1:36" s="343" customFormat="1" ht="38.25" x14ac:dyDescent="0.2">
      <c r="A36" s="23">
        <v>27</v>
      </c>
      <c r="B36" s="342" t="s">
        <v>1380</v>
      </c>
      <c r="C36" s="25"/>
      <c r="D36" s="26" t="s">
        <v>397</v>
      </c>
      <c r="E36" s="27" t="s">
        <v>1320</v>
      </c>
      <c r="F36" s="27" t="s">
        <v>1381</v>
      </c>
      <c r="G36" s="25">
        <v>70</v>
      </c>
      <c r="H36" s="27" t="s">
        <v>23</v>
      </c>
      <c r="I36" s="28">
        <v>45000</v>
      </c>
      <c r="J36" s="29">
        <v>150000</v>
      </c>
      <c r="K36" s="26">
        <f t="shared" si="0"/>
        <v>105000</v>
      </c>
      <c r="L36" s="29">
        <v>100000</v>
      </c>
      <c r="M36" s="77">
        <v>100000</v>
      </c>
    </row>
    <row r="37" spans="1:36" s="345" customFormat="1" ht="25.5" x14ac:dyDescent="0.2">
      <c r="A37" s="23">
        <v>28</v>
      </c>
      <c r="B37" s="342" t="s">
        <v>1382</v>
      </c>
      <c r="C37" s="24"/>
      <c r="D37" s="26" t="s">
        <v>82</v>
      </c>
      <c r="E37" s="222" t="s">
        <v>1323</v>
      </c>
      <c r="F37" s="222" t="s">
        <v>1383</v>
      </c>
      <c r="G37" s="24">
        <v>50</v>
      </c>
      <c r="H37" s="222">
        <v>208</v>
      </c>
      <c r="I37" s="28">
        <v>260000</v>
      </c>
      <c r="J37" s="28">
        <v>560000</v>
      </c>
      <c r="K37" s="26">
        <f t="shared" si="0"/>
        <v>300000</v>
      </c>
      <c r="L37" s="29">
        <v>150000</v>
      </c>
      <c r="M37" s="77">
        <v>150000</v>
      </c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</row>
    <row r="38" spans="1:36" s="343" customFormat="1" ht="38.25" x14ac:dyDescent="0.2">
      <c r="A38" s="23">
        <v>29</v>
      </c>
      <c r="B38" s="342" t="s">
        <v>1384</v>
      </c>
      <c r="C38" s="25"/>
      <c r="D38" s="26" t="s">
        <v>820</v>
      </c>
      <c r="E38" s="27" t="s">
        <v>1320</v>
      </c>
      <c r="F38" s="27" t="s">
        <v>1385</v>
      </c>
      <c r="G38" s="25">
        <v>120</v>
      </c>
      <c r="H38" s="27" t="s">
        <v>23</v>
      </c>
      <c r="I38" s="28">
        <v>120000</v>
      </c>
      <c r="J38" s="29">
        <v>390000</v>
      </c>
      <c r="K38" s="26">
        <f t="shared" si="0"/>
        <v>270000</v>
      </c>
      <c r="L38" s="29">
        <v>150000</v>
      </c>
      <c r="M38" s="77">
        <v>150000</v>
      </c>
    </row>
    <row r="39" spans="1:36" s="343" customFormat="1" ht="25.5" x14ac:dyDescent="0.2">
      <c r="A39" s="23">
        <v>30</v>
      </c>
      <c r="B39" s="342" t="s">
        <v>1386</v>
      </c>
      <c r="C39" s="25"/>
      <c r="D39" s="26" t="s">
        <v>88</v>
      </c>
      <c r="E39" s="27" t="s">
        <v>1323</v>
      </c>
      <c r="F39" s="27" t="s">
        <v>1387</v>
      </c>
      <c r="G39" s="25">
        <v>30</v>
      </c>
      <c r="H39" s="27" t="s">
        <v>23</v>
      </c>
      <c r="I39" s="28">
        <v>158000</v>
      </c>
      <c r="J39" s="29">
        <v>526000</v>
      </c>
      <c r="K39" s="26">
        <f t="shared" si="0"/>
        <v>368000</v>
      </c>
      <c r="L39" s="29">
        <v>150000</v>
      </c>
      <c r="M39" s="77">
        <v>150000</v>
      </c>
    </row>
    <row r="40" spans="1:36" s="343" customFormat="1" ht="38.25" x14ac:dyDescent="0.2">
      <c r="A40" s="23">
        <v>31</v>
      </c>
      <c r="B40" s="342" t="s">
        <v>1388</v>
      </c>
      <c r="C40" s="25"/>
      <c r="D40" s="26" t="s">
        <v>403</v>
      </c>
      <c r="E40" s="27" t="s">
        <v>1320</v>
      </c>
      <c r="F40" s="27" t="s">
        <v>1389</v>
      </c>
      <c r="G40" s="25">
        <v>40</v>
      </c>
      <c r="H40" s="27" t="s">
        <v>23</v>
      </c>
      <c r="I40" s="28">
        <v>300000</v>
      </c>
      <c r="J40" s="29">
        <v>600000</v>
      </c>
      <c r="K40" s="26">
        <f t="shared" si="0"/>
        <v>300000</v>
      </c>
      <c r="L40" s="29">
        <v>150000</v>
      </c>
      <c r="M40" s="77">
        <v>150000</v>
      </c>
    </row>
    <row r="41" spans="1:36" s="343" customFormat="1" ht="25.5" x14ac:dyDescent="0.2">
      <c r="A41" s="23">
        <v>32</v>
      </c>
      <c r="B41" s="342" t="s">
        <v>1390</v>
      </c>
      <c r="C41" s="25"/>
      <c r="D41" s="26" t="s">
        <v>1391</v>
      </c>
      <c r="E41" s="27" t="s">
        <v>1323</v>
      </c>
      <c r="F41" s="27" t="s">
        <v>1392</v>
      </c>
      <c r="G41" s="25">
        <v>62</v>
      </c>
      <c r="H41" s="27">
        <v>68</v>
      </c>
      <c r="I41" s="28">
        <v>107020</v>
      </c>
      <c r="J41" s="29">
        <v>297020</v>
      </c>
      <c r="K41" s="26">
        <f t="shared" si="0"/>
        <v>190000</v>
      </c>
      <c r="L41" s="29">
        <v>0</v>
      </c>
      <c r="M41" s="77">
        <v>0</v>
      </c>
    </row>
    <row r="42" spans="1:36" s="343" customFormat="1" ht="25.5" x14ac:dyDescent="0.2">
      <c r="A42" s="23">
        <v>33</v>
      </c>
      <c r="B42" s="342" t="s">
        <v>1393</v>
      </c>
      <c r="C42" s="25"/>
      <c r="D42" s="26" t="s">
        <v>256</v>
      </c>
      <c r="E42" s="27" t="s">
        <v>1323</v>
      </c>
      <c r="F42" s="27" t="s">
        <v>1394</v>
      </c>
      <c r="G42" s="25">
        <v>86</v>
      </c>
      <c r="H42" s="27">
        <v>156</v>
      </c>
      <c r="I42" s="28">
        <v>136000</v>
      </c>
      <c r="J42" s="29">
        <v>450000</v>
      </c>
      <c r="K42" s="26">
        <f t="shared" si="0"/>
        <v>314000</v>
      </c>
      <c r="L42" s="29">
        <v>150000</v>
      </c>
      <c r="M42" s="77">
        <v>150000</v>
      </c>
    </row>
    <row r="43" spans="1:36" s="343" customFormat="1" ht="38.25" x14ac:dyDescent="0.2">
      <c r="A43" s="23">
        <v>34</v>
      </c>
      <c r="B43" s="342" t="s">
        <v>1395</v>
      </c>
      <c r="C43" s="25"/>
      <c r="D43" s="26" t="s">
        <v>852</v>
      </c>
      <c r="E43" s="27" t="s">
        <v>1320</v>
      </c>
      <c r="F43" s="27" t="s">
        <v>1396</v>
      </c>
      <c r="G43" s="25">
        <v>200</v>
      </c>
      <c r="H43" s="27" t="s">
        <v>23</v>
      </c>
      <c r="I43" s="28">
        <v>150000</v>
      </c>
      <c r="J43" s="29">
        <v>300000</v>
      </c>
      <c r="K43" s="26">
        <f t="shared" si="0"/>
        <v>150000</v>
      </c>
      <c r="L43" s="29">
        <v>100000</v>
      </c>
      <c r="M43" s="77">
        <v>100000</v>
      </c>
    </row>
    <row r="44" spans="1:36" s="345" customFormat="1" ht="25.5" x14ac:dyDescent="0.2">
      <c r="A44" s="23">
        <v>35</v>
      </c>
      <c r="B44" s="342" t="s">
        <v>1397</v>
      </c>
      <c r="C44" s="25"/>
      <c r="D44" s="26" t="s">
        <v>100</v>
      </c>
      <c r="E44" s="27" t="s">
        <v>1323</v>
      </c>
      <c r="F44" s="27" t="s">
        <v>1398</v>
      </c>
      <c r="G44" s="25">
        <v>90</v>
      </c>
      <c r="H44" s="27">
        <v>44</v>
      </c>
      <c r="I44" s="28">
        <v>140000</v>
      </c>
      <c r="J44" s="29">
        <v>330000</v>
      </c>
      <c r="K44" s="26">
        <f t="shared" si="0"/>
        <v>190000</v>
      </c>
      <c r="L44" s="29">
        <v>90000</v>
      </c>
      <c r="M44" s="77">
        <v>90000</v>
      </c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</row>
    <row r="45" spans="1:36" s="345" customFormat="1" ht="25.5" x14ac:dyDescent="0.2">
      <c r="A45" s="23">
        <v>36</v>
      </c>
      <c r="B45" s="342" t="s">
        <v>1399</v>
      </c>
      <c r="C45" s="25"/>
      <c r="D45" s="26" t="s">
        <v>419</v>
      </c>
      <c r="E45" s="27" t="s">
        <v>1359</v>
      </c>
      <c r="F45" s="27" t="s">
        <v>1400</v>
      </c>
      <c r="G45" s="25">
        <v>20</v>
      </c>
      <c r="H45" s="27">
        <v>539</v>
      </c>
      <c r="I45" s="28">
        <v>345000</v>
      </c>
      <c r="J45" s="29">
        <v>1136000</v>
      </c>
      <c r="K45" s="26">
        <f t="shared" si="0"/>
        <v>791000</v>
      </c>
      <c r="L45" s="29">
        <v>0</v>
      </c>
      <c r="M45" s="77">
        <v>0</v>
      </c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</row>
    <row r="46" spans="1:36" s="343" customFormat="1" ht="38.25" x14ac:dyDescent="0.2">
      <c r="A46" s="23">
        <v>37</v>
      </c>
      <c r="B46" s="342" t="s">
        <v>1401</v>
      </c>
      <c r="C46" s="25"/>
      <c r="D46" s="26" t="s">
        <v>1402</v>
      </c>
      <c r="E46" s="27" t="s">
        <v>1320</v>
      </c>
      <c r="F46" s="27" t="s">
        <v>1403</v>
      </c>
      <c r="G46" s="25">
        <v>5000</v>
      </c>
      <c r="H46" s="27" t="s">
        <v>23</v>
      </c>
      <c r="I46" s="28">
        <v>2200000</v>
      </c>
      <c r="J46" s="29">
        <v>2500000</v>
      </c>
      <c r="K46" s="26">
        <f t="shared" si="0"/>
        <v>300000</v>
      </c>
      <c r="L46" s="29">
        <v>150000</v>
      </c>
      <c r="M46" s="77">
        <v>150000</v>
      </c>
    </row>
    <row r="47" spans="1:36" s="345" customFormat="1" ht="25.5" x14ac:dyDescent="0.2">
      <c r="A47" s="23">
        <v>38</v>
      </c>
      <c r="B47" s="342" t="s">
        <v>1404</v>
      </c>
      <c r="C47" s="25"/>
      <c r="D47" s="26" t="s">
        <v>1402</v>
      </c>
      <c r="E47" s="27" t="s">
        <v>1359</v>
      </c>
      <c r="F47" s="27" t="s">
        <v>1405</v>
      </c>
      <c r="G47" s="25">
        <v>600</v>
      </c>
      <c r="H47" s="27" t="s">
        <v>23</v>
      </c>
      <c r="I47" s="28">
        <v>620000</v>
      </c>
      <c r="J47" s="29">
        <v>1100000</v>
      </c>
      <c r="K47" s="26">
        <f t="shared" si="0"/>
        <v>480000</v>
      </c>
      <c r="L47" s="29">
        <v>0</v>
      </c>
      <c r="M47" s="77">
        <v>0</v>
      </c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</row>
    <row r="48" spans="1:36" s="345" customFormat="1" ht="64.5" thickBot="1" x14ac:dyDescent="0.25">
      <c r="A48" s="347">
        <v>39</v>
      </c>
      <c r="B48" s="348" t="s">
        <v>1406</v>
      </c>
      <c r="C48" s="349"/>
      <c r="D48" s="350" t="s">
        <v>265</v>
      </c>
      <c r="E48" s="351" t="s">
        <v>1320</v>
      </c>
      <c r="F48" s="351" t="s">
        <v>1407</v>
      </c>
      <c r="G48" s="349">
        <v>110</v>
      </c>
      <c r="H48" s="351" t="s">
        <v>23</v>
      </c>
      <c r="I48" s="352">
        <v>200000</v>
      </c>
      <c r="J48" s="352">
        <v>500000</v>
      </c>
      <c r="K48" s="350">
        <f t="shared" si="0"/>
        <v>300000</v>
      </c>
      <c r="L48" s="352">
        <v>0</v>
      </c>
      <c r="M48" s="353" t="s">
        <v>1408</v>
      </c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</row>
    <row r="49" spans="1:21" ht="15" customHeight="1" x14ac:dyDescent="0.2">
      <c r="A49" s="49"/>
      <c r="B49" s="49"/>
      <c r="C49" s="50"/>
      <c r="D49" s="51"/>
      <c r="E49" s="52"/>
      <c r="F49" s="52"/>
      <c r="G49" s="50"/>
      <c r="H49" s="52"/>
      <c r="I49" s="53"/>
      <c r="J49" s="54"/>
      <c r="K49" s="51"/>
      <c r="L49" s="75"/>
    </row>
    <row r="50" spans="1:21" ht="15" customHeight="1" x14ac:dyDescent="0.2">
      <c r="A50" s="49"/>
      <c r="B50" s="49"/>
      <c r="C50" s="50"/>
      <c r="D50" s="51"/>
      <c r="E50" s="52"/>
      <c r="F50" s="52"/>
      <c r="G50" s="50"/>
      <c r="H50" s="52"/>
      <c r="I50" s="53"/>
      <c r="J50" s="54"/>
      <c r="K50" s="51"/>
      <c r="L50" s="36"/>
    </row>
    <row r="51" spans="1:21" ht="15" customHeight="1" x14ac:dyDescent="0.2">
      <c r="A51" s="49"/>
      <c r="B51" s="49"/>
      <c r="C51" s="50"/>
      <c r="D51" s="51"/>
      <c r="E51" s="52"/>
      <c r="F51" s="52"/>
      <c r="G51" s="50"/>
      <c r="H51" s="52"/>
      <c r="I51" s="53"/>
      <c r="J51" s="54"/>
      <c r="K51" s="51"/>
      <c r="L51" s="36"/>
    </row>
    <row r="52" spans="1:21" ht="15" customHeight="1" x14ac:dyDescent="0.2">
      <c r="A52" s="49"/>
      <c r="B52" s="49"/>
      <c r="C52" s="50"/>
      <c r="D52" s="51"/>
      <c r="E52" s="52"/>
      <c r="F52" s="52"/>
      <c r="G52" s="50"/>
      <c r="H52" s="52"/>
      <c r="I52" s="53"/>
      <c r="J52" s="54"/>
      <c r="K52" s="51"/>
      <c r="L52" s="36"/>
    </row>
    <row r="53" spans="1:21" ht="15" customHeight="1" x14ac:dyDescent="0.2">
      <c r="A53" s="49"/>
      <c r="B53" s="49"/>
      <c r="C53" s="50"/>
      <c r="D53" s="51"/>
      <c r="E53" s="52"/>
      <c r="F53" s="52"/>
      <c r="G53" s="50"/>
      <c r="H53" s="52"/>
      <c r="I53" s="53"/>
      <c r="J53" s="54"/>
      <c r="K53" s="51"/>
      <c r="L53" s="36"/>
    </row>
    <row r="54" spans="1:21" ht="15" customHeight="1" x14ac:dyDescent="0.2">
      <c r="A54" s="197" t="s">
        <v>106</v>
      </c>
      <c r="B54" s="49"/>
      <c r="C54" s="50"/>
      <c r="D54" s="51"/>
      <c r="E54" s="52"/>
      <c r="F54" s="52"/>
      <c r="G54" s="50"/>
      <c r="H54" s="52"/>
      <c r="I54" s="53"/>
      <c r="J54" s="54"/>
      <c r="K54" s="51"/>
      <c r="L54" s="36"/>
    </row>
    <row r="55" spans="1:21" ht="15" customHeight="1" x14ac:dyDescent="0.2">
      <c r="A55" s="49"/>
      <c r="B55" s="49"/>
      <c r="C55" s="50"/>
      <c r="D55" s="51"/>
      <c r="E55" s="52"/>
      <c r="F55" s="52"/>
      <c r="G55" s="50"/>
      <c r="H55" s="52"/>
      <c r="I55" s="53"/>
      <c r="J55" s="54"/>
      <c r="K55" s="51"/>
      <c r="L55" s="36"/>
    </row>
    <row r="56" spans="1:21" ht="15" customHeight="1" x14ac:dyDescent="0.2">
      <c r="A56" s="49"/>
      <c r="B56" s="49"/>
      <c r="C56" s="50"/>
      <c r="D56" s="51"/>
      <c r="E56" s="52"/>
      <c r="F56" s="52"/>
      <c r="G56" s="50"/>
      <c r="H56" s="21" t="s">
        <v>102</v>
      </c>
      <c r="I56" s="53"/>
      <c r="J56" s="54"/>
      <c r="K56" s="51"/>
      <c r="L56" s="36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15" customHeight="1" x14ac:dyDescent="0.2">
      <c r="A57" s="49"/>
      <c r="B57" s="49"/>
      <c r="C57" s="50"/>
      <c r="D57" s="51"/>
      <c r="E57" s="52"/>
      <c r="F57" s="52"/>
      <c r="G57" s="50"/>
      <c r="H57" s="21" t="s">
        <v>103</v>
      </c>
      <c r="I57" s="53"/>
      <c r="J57" s="54"/>
      <c r="K57" s="51"/>
      <c r="L57" s="36"/>
      <c r="M57" s="143"/>
      <c r="N57" s="143"/>
      <c r="O57" s="143"/>
      <c r="P57" s="143"/>
      <c r="Q57" s="143"/>
      <c r="R57" s="143"/>
      <c r="S57" s="143"/>
      <c r="T57" s="143"/>
      <c r="U57" s="143"/>
    </row>
    <row r="58" spans="1:21" x14ac:dyDescent="0.25">
      <c r="A58" s="354"/>
      <c r="B58" s="355"/>
      <c r="C58" s="57"/>
      <c r="D58" s="57"/>
      <c r="E58" s="57"/>
      <c r="F58" s="57"/>
      <c r="G58" s="57"/>
      <c r="H58" s="57"/>
      <c r="I58" s="59"/>
      <c r="J58" s="60"/>
      <c r="K58" s="60"/>
      <c r="L58" s="61"/>
      <c r="M58" s="143"/>
      <c r="N58" s="143"/>
      <c r="O58" s="143"/>
      <c r="P58" s="143"/>
      <c r="Q58" s="143"/>
      <c r="R58" s="143"/>
      <c r="S58" s="143"/>
      <c r="T58" s="143"/>
      <c r="U58" s="143"/>
    </row>
    <row r="59" spans="1:21" ht="12.75" x14ac:dyDescent="0.2">
      <c r="A59" s="57"/>
      <c r="B59" s="57"/>
      <c r="C59" s="57"/>
      <c r="D59" s="57"/>
      <c r="E59" s="57"/>
      <c r="F59" s="57"/>
      <c r="G59" s="57"/>
      <c r="H59" s="57"/>
      <c r="I59" s="59"/>
      <c r="J59" s="60"/>
      <c r="K59" s="60"/>
      <c r="L59" s="61"/>
      <c r="M59" s="143"/>
      <c r="N59" s="143"/>
      <c r="O59" s="143"/>
      <c r="P59" s="143"/>
      <c r="Q59" s="143"/>
      <c r="R59" s="143"/>
      <c r="S59" s="143"/>
      <c r="T59" s="143"/>
      <c r="U59" s="143"/>
    </row>
    <row r="60" spans="1:21" ht="12.75" x14ac:dyDescent="0.2">
      <c r="A60" s="57"/>
      <c r="B60" s="57"/>
      <c r="C60" s="57"/>
      <c r="D60" s="57"/>
      <c r="E60" s="57"/>
      <c r="F60" s="57"/>
      <c r="G60" s="57"/>
      <c r="H60" s="57"/>
      <c r="I60" s="59"/>
      <c r="J60" s="60"/>
      <c r="K60" s="60"/>
      <c r="L60" s="61"/>
    </row>
    <row r="61" spans="1:21" x14ac:dyDescent="0.25">
      <c r="A61" s="57"/>
      <c r="B61" s="57"/>
      <c r="C61" s="57"/>
      <c r="D61" s="57"/>
      <c r="E61" s="200"/>
      <c r="F61" s="201"/>
      <c r="G61" s="64"/>
      <c r="H61" s="64"/>
      <c r="I61" s="65"/>
      <c r="J61" s="57"/>
      <c r="K61" s="57"/>
      <c r="L61" s="61"/>
    </row>
    <row r="62" spans="1:21" x14ac:dyDescent="0.25">
      <c r="A62" s="57"/>
      <c r="B62" s="57"/>
      <c r="C62" s="57"/>
      <c r="D62" s="57"/>
      <c r="E62" s="200"/>
      <c r="F62" s="201"/>
      <c r="G62" s="64"/>
      <c r="H62" s="64"/>
      <c r="I62" s="65"/>
      <c r="J62" s="57"/>
      <c r="K62" s="57"/>
      <c r="L62" s="61"/>
    </row>
    <row r="63" spans="1:21" x14ac:dyDescent="0.2">
      <c r="F63" s="69"/>
      <c r="G63" s="68"/>
      <c r="H63" s="69"/>
      <c r="I63" s="70"/>
    </row>
  </sheetData>
  <autoFilter ref="A9:AM48"/>
  <mergeCells count="8">
    <mergeCell ref="A7:B7"/>
    <mergeCell ref="A58:B58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31496062992125984" footer="0.70866141732283472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Y85"/>
  <sheetViews>
    <sheetView view="pageBreakPreview" zoomScale="78" zoomScaleNormal="100" zoomScaleSheetLayoutView="78" workbookViewId="0">
      <pane ySplit="9" topLeftCell="A10" activePane="bottomLeft" state="frozen"/>
      <selection pane="bottomLeft" sqref="A1:B1"/>
    </sheetView>
  </sheetViews>
  <sheetFormatPr defaultColWidth="9.140625"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1.42578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4.7109375" style="72" customWidth="1"/>
    <col min="13" max="13" width="15" style="73" bestFit="1" customWidth="1"/>
    <col min="14" max="57" width="9.140625" style="118"/>
    <col min="58" max="16384" width="9.140625" style="142"/>
  </cols>
  <sheetData>
    <row r="1" spans="1:77" s="1" customFormat="1" ht="25.5" customHeight="1" x14ac:dyDescent="0.25">
      <c r="A1" s="103" t="s">
        <v>0</v>
      </c>
      <c r="B1" s="104"/>
      <c r="D1" s="105" t="s">
        <v>107</v>
      </c>
      <c r="E1" s="106"/>
      <c r="F1" s="2"/>
      <c r="G1" s="3"/>
      <c r="H1" s="2"/>
      <c r="I1" s="4"/>
      <c r="J1" s="5"/>
      <c r="K1" s="6"/>
      <c r="L1" s="6"/>
      <c r="M1" s="7"/>
      <c r="N1" s="10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1" customFormat="1" ht="15" customHeight="1" x14ac:dyDescent="0.25">
      <c r="A2" s="108" t="s">
        <v>2</v>
      </c>
      <c r="B2" s="109"/>
      <c r="D2" s="110">
        <v>7000000</v>
      </c>
      <c r="E2" s="111"/>
      <c r="F2" s="9"/>
      <c r="G2" s="3"/>
      <c r="H2" s="9"/>
      <c r="I2" s="10"/>
      <c r="J2" s="5"/>
      <c r="K2" s="6"/>
      <c r="L2" s="6"/>
      <c r="M2" s="7"/>
      <c r="N2" s="10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s="1" customFormat="1" ht="26.25" customHeight="1" x14ac:dyDescent="0.25">
      <c r="A3" s="108" t="s">
        <v>3</v>
      </c>
      <c r="B3" s="109"/>
      <c r="D3" s="110">
        <f>SUM(K10:K72)</f>
        <v>16015510</v>
      </c>
      <c r="E3" s="111"/>
      <c r="F3" s="9"/>
      <c r="G3" s="3"/>
      <c r="H3" s="9"/>
      <c r="I3" s="10"/>
      <c r="J3" s="5"/>
      <c r="K3" s="6"/>
      <c r="L3" s="6"/>
      <c r="M3" s="7"/>
      <c r="N3" s="10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s="1" customFormat="1" ht="15" customHeight="1" x14ac:dyDescent="0.25">
      <c r="A4" s="108" t="s">
        <v>108</v>
      </c>
      <c r="B4" s="109"/>
      <c r="D4" s="110">
        <v>350000</v>
      </c>
      <c r="E4" s="111"/>
      <c r="F4" s="9"/>
      <c r="G4" s="3"/>
      <c r="H4" s="9"/>
      <c r="I4" s="10"/>
      <c r="J4" s="5"/>
      <c r="K4" s="6"/>
      <c r="L4" s="6"/>
      <c r="M4" s="7"/>
      <c r="N4" s="10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</row>
    <row r="5" spans="1:77" s="1" customFormat="1" ht="15" customHeight="1" x14ac:dyDescent="0.25">
      <c r="A5" s="108" t="s">
        <v>5</v>
      </c>
      <c r="B5" s="109"/>
      <c r="D5" s="110">
        <v>6650000</v>
      </c>
      <c r="E5" s="112"/>
      <c r="F5" s="9"/>
      <c r="G5" s="3"/>
      <c r="H5" s="9"/>
      <c r="I5" s="11"/>
      <c r="J5" s="5"/>
      <c r="K5" s="6"/>
      <c r="L5" s="6"/>
      <c r="M5" s="12"/>
      <c r="N5" s="10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s="1" customFormat="1" ht="15" customHeight="1" x14ac:dyDescent="0.25">
      <c r="A6" s="108" t="s">
        <v>6</v>
      </c>
      <c r="B6" s="109"/>
      <c r="D6" s="110">
        <f>SUM(L10:L72)</f>
        <v>6650000</v>
      </c>
      <c r="E6" s="76"/>
      <c r="F6" s="2"/>
      <c r="G6" s="7"/>
      <c r="H6" s="13"/>
      <c r="L6" s="14"/>
      <c r="M6" s="113"/>
      <c r="N6" s="11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7" s="1" customFormat="1" ht="15" customHeight="1" thickBot="1" x14ac:dyDescent="0.3">
      <c r="A7" s="115" t="s">
        <v>104</v>
      </c>
      <c r="B7" s="116"/>
      <c r="D7" s="117">
        <v>6650000</v>
      </c>
      <c r="E7" s="76"/>
      <c r="F7" s="2"/>
      <c r="G7" s="7"/>
      <c r="H7" s="13"/>
      <c r="I7" s="14"/>
      <c r="J7" s="14"/>
      <c r="K7" s="14"/>
      <c r="L7" s="14"/>
      <c r="M7" s="14"/>
      <c r="N7" s="11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7" s="119" customFormat="1" ht="15.75" thickBot="1" x14ac:dyDescent="0.25">
      <c r="A8" s="8"/>
      <c r="B8" s="13"/>
      <c r="C8" s="13"/>
      <c r="D8" s="13"/>
      <c r="E8" s="18"/>
      <c r="F8" s="18"/>
      <c r="G8" s="17"/>
      <c r="H8" s="18"/>
      <c r="I8" s="19"/>
      <c r="J8" s="5"/>
      <c r="K8" s="6"/>
      <c r="L8" s="6"/>
      <c r="M8" s="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</row>
    <row r="9" spans="1:77" s="119" customFormat="1" ht="44.25" customHeight="1" thickBot="1" x14ac:dyDescent="0.25">
      <c r="A9" s="120" t="s">
        <v>7</v>
      </c>
      <c r="B9" s="90" t="s">
        <v>8</v>
      </c>
      <c r="C9" s="12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1" t="s">
        <v>18</v>
      </c>
      <c r="M9" s="122" t="s">
        <v>104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</row>
    <row r="10" spans="1:77" s="118" customFormat="1" ht="63.75" x14ac:dyDescent="0.2">
      <c r="A10" s="123">
        <v>1</v>
      </c>
      <c r="B10" s="25" t="s">
        <v>109</v>
      </c>
      <c r="C10" s="124"/>
      <c r="D10" s="26" t="s">
        <v>110</v>
      </c>
      <c r="E10" s="27" t="s">
        <v>111</v>
      </c>
      <c r="F10" s="27" t="s">
        <v>112</v>
      </c>
      <c r="G10" s="25">
        <v>50</v>
      </c>
      <c r="H10" s="27" t="s">
        <v>23</v>
      </c>
      <c r="I10" s="28">
        <v>1080000</v>
      </c>
      <c r="J10" s="29">
        <v>1780000</v>
      </c>
      <c r="K10" s="26">
        <f>J10-I10</f>
        <v>700000</v>
      </c>
      <c r="L10" s="26">
        <v>300000</v>
      </c>
      <c r="M10" s="125">
        <v>300000</v>
      </c>
    </row>
    <row r="11" spans="1:77" s="133" customFormat="1" ht="54.95" customHeight="1" x14ac:dyDescent="0.2">
      <c r="A11" s="126">
        <v>2</v>
      </c>
      <c r="B11" s="127" t="s">
        <v>113</v>
      </c>
      <c r="C11" s="128"/>
      <c r="D11" s="129" t="s">
        <v>114</v>
      </c>
      <c r="E11" s="130" t="s">
        <v>115</v>
      </c>
      <c r="F11" s="130" t="s">
        <v>116</v>
      </c>
      <c r="G11" s="127">
        <v>16</v>
      </c>
      <c r="H11" s="130" t="s">
        <v>23</v>
      </c>
      <c r="I11" s="131">
        <v>42000</v>
      </c>
      <c r="J11" s="131">
        <v>132000</v>
      </c>
      <c r="K11" s="129">
        <f t="shared" ref="K11:K72" si="0">J11-I11</f>
        <v>90000</v>
      </c>
      <c r="L11" s="129">
        <v>0</v>
      </c>
      <c r="M11" s="132" t="s">
        <v>117</v>
      </c>
    </row>
    <row r="12" spans="1:77" s="135" customFormat="1" ht="25.5" x14ac:dyDescent="0.2">
      <c r="A12" s="123">
        <v>3</v>
      </c>
      <c r="B12" s="24" t="s">
        <v>118</v>
      </c>
      <c r="C12" s="134"/>
      <c r="D12" s="26" t="s">
        <v>119</v>
      </c>
      <c r="E12" s="27" t="s">
        <v>120</v>
      </c>
      <c r="F12" s="27" t="s">
        <v>121</v>
      </c>
      <c r="G12" s="25">
        <v>150</v>
      </c>
      <c r="H12" s="27" t="s">
        <v>23</v>
      </c>
      <c r="I12" s="28">
        <v>30000</v>
      </c>
      <c r="J12" s="29">
        <v>100000</v>
      </c>
      <c r="K12" s="29">
        <f t="shared" si="0"/>
        <v>70000</v>
      </c>
      <c r="L12" s="29">
        <v>70000</v>
      </c>
      <c r="M12" s="77">
        <v>70000</v>
      </c>
    </row>
    <row r="13" spans="1:77" s="136" customFormat="1" ht="25.5" x14ac:dyDescent="0.25">
      <c r="A13" s="123">
        <v>4</v>
      </c>
      <c r="B13" s="24" t="s">
        <v>122</v>
      </c>
      <c r="C13" s="134"/>
      <c r="D13" s="26" t="s">
        <v>119</v>
      </c>
      <c r="E13" s="27" t="s">
        <v>120</v>
      </c>
      <c r="F13" s="27" t="s">
        <v>123</v>
      </c>
      <c r="G13" s="25">
        <v>700</v>
      </c>
      <c r="H13" s="27" t="s">
        <v>23</v>
      </c>
      <c r="I13" s="28">
        <v>30000</v>
      </c>
      <c r="J13" s="29">
        <v>100000</v>
      </c>
      <c r="K13" s="26">
        <f t="shared" si="0"/>
        <v>70000</v>
      </c>
      <c r="L13" s="29">
        <v>70000</v>
      </c>
      <c r="M13" s="77">
        <v>70000</v>
      </c>
    </row>
    <row r="14" spans="1:77" s="136" customFormat="1" ht="25.5" x14ac:dyDescent="0.25">
      <c r="A14" s="123">
        <v>5</v>
      </c>
      <c r="B14" s="24" t="s">
        <v>124</v>
      </c>
      <c r="C14" s="134"/>
      <c r="D14" s="26" t="s">
        <v>31</v>
      </c>
      <c r="E14" s="27" t="s">
        <v>115</v>
      </c>
      <c r="F14" s="27" t="s">
        <v>125</v>
      </c>
      <c r="G14" s="25">
        <v>60</v>
      </c>
      <c r="H14" s="27">
        <v>32</v>
      </c>
      <c r="I14" s="28">
        <v>342857</v>
      </c>
      <c r="J14" s="29">
        <v>1142857</v>
      </c>
      <c r="K14" s="26">
        <f t="shared" si="0"/>
        <v>800000</v>
      </c>
      <c r="L14" s="29">
        <v>200000</v>
      </c>
      <c r="M14" s="77">
        <v>200000</v>
      </c>
    </row>
    <row r="15" spans="1:77" s="136" customFormat="1" ht="25.5" x14ac:dyDescent="0.25">
      <c r="A15" s="123">
        <v>6</v>
      </c>
      <c r="B15" s="25" t="s">
        <v>126</v>
      </c>
      <c r="C15" s="134"/>
      <c r="D15" s="26" t="s">
        <v>38</v>
      </c>
      <c r="E15" s="27" t="s">
        <v>115</v>
      </c>
      <c r="F15" s="27" t="s">
        <v>127</v>
      </c>
      <c r="G15" s="25">
        <v>45</v>
      </c>
      <c r="H15" s="27">
        <v>186</v>
      </c>
      <c r="I15" s="28">
        <v>93000</v>
      </c>
      <c r="J15" s="29">
        <v>309230</v>
      </c>
      <c r="K15" s="26">
        <f t="shared" si="0"/>
        <v>216230</v>
      </c>
      <c r="L15" s="29">
        <v>0</v>
      </c>
      <c r="M15" s="77">
        <v>0</v>
      </c>
    </row>
    <row r="16" spans="1:77" s="136" customFormat="1" ht="25.5" x14ac:dyDescent="0.25">
      <c r="A16" s="123">
        <v>7</v>
      </c>
      <c r="B16" s="25" t="s">
        <v>128</v>
      </c>
      <c r="C16" s="134"/>
      <c r="D16" s="26" t="s">
        <v>38</v>
      </c>
      <c r="E16" s="27" t="s">
        <v>129</v>
      </c>
      <c r="F16" s="27" t="s">
        <v>130</v>
      </c>
      <c r="G16" s="25">
        <v>40</v>
      </c>
      <c r="H16" s="27">
        <v>110</v>
      </c>
      <c r="I16" s="28">
        <v>55000</v>
      </c>
      <c r="J16" s="29">
        <v>180980</v>
      </c>
      <c r="K16" s="26">
        <f t="shared" si="0"/>
        <v>125980</v>
      </c>
      <c r="L16" s="29">
        <v>100000</v>
      </c>
      <c r="M16" s="77">
        <v>100000</v>
      </c>
    </row>
    <row r="17" spans="1:13" s="136" customFormat="1" ht="25.5" x14ac:dyDescent="0.25">
      <c r="A17" s="123">
        <v>8</v>
      </c>
      <c r="B17" s="25" t="s">
        <v>131</v>
      </c>
      <c r="C17" s="134"/>
      <c r="D17" s="26" t="s">
        <v>38</v>
      </c>
      <c r="E17" s="27" t="s">
        <v>115</v>
      </c>
      <c r="F17" s="27" t="s">
        <v>132</v>
      </c>
      <c r="G17" s="25">
        <v>700</v>
      </c>
      <c r="H17" s="27">
        <v>320</v>
      </c>
      <c r="I17" s="28">
        <v>160000</v>
      </c>
      <c r="J17" s="29">
        <v>528200</v>
      </c>
      <c r="K17" s="26">
        <f t="shared" si="0"/>
        <v>368200</v>
      </c>
      <c r="L17" s="29">
        <v>300000</v>
      </c>
      <c r="M17" s="77">
        <v>300000</v>
      </c>
    </row>
    <row r="18" spans="1:13" s="136" customFormat="1" ht="25.5" x14ac:dyDescent="0.25">
      <c r="A18" s="123">
        <v>9</v>
      </c>
      <c r="B18" s="25" t="s">
        <v>133</v>
      </c>
      <c r="C18" s="134"/>
      <c r="D18" s="26" t="s">
        <v>38</v>
      </c>
      <c r="E18" s="27" t="s">
        <v>115</v>
      </c>
      <c r="F18" s="27" t="s">
        <v>134</v>
      </c>
      <c r="G18" s="25">
        <v>1000</v>
      </c>
      <c r="H18" s="27">
        <v>136</v>
      </c>
      <c r="I18" s="28">
        <v>68000</v>
      </c>
      <c r="J18" s="29">
        <v>223000</v>
      </c>
      <c r="K18" s="26">
        <f t="shared" si="0"/>
        <v>155000</v>
      </c>
      <c r="L18" s="29">
        <v>150000</v>
      </c>
      <c r="M18" s="77">
        <v>150000</v>
      </c>
    </row>
    <row r="19" spans="1:13" s="136" customFormat="1" ht="30" customHeight="1" x14ac:dyDescent="0.25">
      <c r="A19" s="123">
        <v>10</v>
      </c>
      <c r="B19" s="31" t="s">
        <v>135</v>
      </c>
      <c r="C19" s="137"/>
      <c r="D19" s="26" t="s">
        <v>38</v>
      </c>
      <c r="E19" s="27" t="s">
        <v>120</v>
      </c>
      <c r="F19" s="27" t="s">
        <v>136</v>
      </c>
      <c r="G19" s="32">
        <v>50</v>
      </c>
      <c r="H19" s="31">
        <v>150</v>
      </c>
      <c r="I19" s="32">
        <v>75000</v>
      </c>
      <c r="J19" s="32">
        <v>248880</v>
      </c>
      <c r="K19" s="26">
        <f t="shared" si="0"/>
        <v>173880</v>
      </c>
      <c r="L19" s="29">
        <v>0</v>
      </c>
      <c r="M19" s="77">
        <v>0</v>
      </c>
    </row>
    <row r="20" spans="1:13" s="136" customFormat="1" ht="25.5" x14ac:dyDescent="0.25">
      <c r="A20" s="123">
        <v>11</v>
      </c>
      <c r="B20" s="25" t="s">
        <v>137</v>
      </c>
      <c r="C20" s="134"/>
      <c r="D20" s="26" t="s">
        <v>38</v>
      </c>
      <c r="E20" s="27" t="s">
        <v>120</v>
      </c>
      <c r="F20" s="27" t="s">
        <v>138</v>
      </c>
      <c r="G20" s="25">
        <v>300</v>
      </c>
      <c r="H20" s="27">
        <v>204</v>
      </c>
      <c r="I20" s="28">
        <v>102000</v>
      </c>
      <c r="J20" s="29">
        <v>338470</v>
      </c>
      <c r="K20" s="26">
        <f t="shared" si="0"/>
        <v>236470</v>
      </c>
      <c r="L20" s="29">
        <v>150000</v>
      </c>
      <c r="M20" s="77">
        <v>150000</v>
      </c>
    </row>
    <row r="21" spans="1:13" s="136" customFormat="1" ht="38.25" x14ac:dyDescent="0.25">
      <c r="A21" s="123">
        <v>12</v>
      </c>
      <c r="B21" s="25" t="s">
        <v>139</v>
      </c>
      <c r="C21" s="134"/>
      <c r="D21" s="26" t="s">
        <v>38</v>
      </c>
      <c r="E21" s="27" t="s">
        <v>140</v>
      </c>
      <c r="F21" s="27" t="s">
        <v>141</v>
      </c>
      <c r="G21" s="25">
        <v>600</v>
      </c>
      <c r="H21" s="27">
        <v>104</v>
      </c>
      <c r="I21" s="28">
        <v>52000</v>
      </c>
      <c r="J21" s="29">
        <v>172000</v>
      </c>
      <c r="K21" s="26">
        <f t="shared" si="0"/>
        <v>120000</v>
      </c>
      <c r="L21" s="29">
        <v>120000</v>
      </c>
      <c r="M21" s="77">
        <v>120000</v>
      </c>
    </row>
    <row r="22" spans="1:13" s="136" customFormat="1" ht="25.5" x14ac:dyDescent="0.25">
      <c r="A22" s="123">
        <v>13</v>
      </c>
      <c r="B22" s="24" t="s">
        <v>142</v>
      </c>
      <c r="C22" s="134"/>
      <c r="D22" s="26" t="s">
        <v>38</v>
      </c>
      <c r="E22" s="27" t="s">
        <v>143</v>
      </c>
      <c r="F22" s="27" t="s">
        <v>144</v>
      </c>
      <c r="G22" s="25">
        <v>40</v>
      </c>
      <c r="H22" s="27">
        <v>104</v>
      </c>
      <c r="I22" s="28">
        <v>52000</v>
      </c>
      <c r="J22" s="29">
        <v>172000</v>
      </c>
      <c r="K22" s="26">
        <f t="shared" si="0"/>
        <v>120000</v>
      </c>
      <c r="L22" s="29">
        <v>120000</v>
      </c>
      <c r="M22" s="77">
        <v>120000</v>
      </c>
    </row>
    <row r="23" spans="1:13" s="136" customFormat="1" ht="25.5" x14ac:dyDescent="0.25">
      <c r="A23" s="123">
        <v>14</v>
      </c>
      <c r="B23" s="24" t="s">
        <v>145</v>
      </c>
      <c r="C23" s="134"/>
      <c r="D23" s="26" t="s">
        <v>38</v>
      </c>
      <c r="E23" s="27" t="s">
        <v>115</v>
      </c>
      <c r="F23" s="27" t="s">
        <v>146</v>
      </c>
      <c r="G23" s="25">
        <v>28</v>
      </c>
      <c r="H23" s="27">
        <v>142</v>
      </c>
      <c r="I23" s="28">
        <v>71000</v>
      </c>
      <c r="J23" s="29">
        <v>234510</v>
      </c>
      <c r="K23" s="26">
        <f t="shared" si="0"/>
        <v>163510</v>
      </c>
      <c r="L23" s="29">
        <v>100000</v>
      </c>
      <c r="M23" s="77">
        <v>100000</v>
      </c>
    </row>
    <row r="24" spans="1:13" s="136" customFormat="1" ht="63.75" x14ac:dyDescent="0.25">
      <c r="A24" s="123">
        <v>15</v>
      </c>
      <c r="B24" s="24" t="s">
        <v>147</v>
      </c>
      <c r="C24" s="134"/>
      <c r="D24" s="26" t="s">
        <v>38</v>
      </c>
      <c r="E24" s="27" t="s">
        <v>111</v>
      </c>
      <c r="F24" s="27" t="s">
        <v>148</v>
      </c>
      <c r="G24" s="25">
        <v>30</v>
      </c>
      <c r="H24" s="27">
        <v>322</v>
      </c>
      <c r="I24" s="28">
        <v>161000</v>
      </c>
      <c r="J24" s="29">
        <v>533490</v>
      </c>
      <c r="K24" s="26">
        <f t="shared" si="0"/>
        <v>372490</v>
      </c>
      <c r="L24" s="29">
        <v>0</v>
      </c>
      <c r="M24" s="77">
        <v>0</v>
      </c>
    </row>
    <row r="25" spans="1:13" s="118" customFormat="1" ht="38.25" x14ac:dyDescent="0.2">
      <c r="A25" s="123">
        <v>16</v>
      </c>
      <c r="B25" s="24" t="s">
        <v>149</v>
      </c>
      <c r="C25" s="134"/>
      <c r="D25" s="26" t="s">
        <v>38</v>
      </c>
      <c r="E25" s="27" t="s">
        <v>129</v>
      </c>
      <c r="F25" s="27" t="s">
        <v>150</v>
      </c>
      <c r="G25" s="25">
        <v>30</v>
      </c>
      <c r="H25" s="27">
        <v>172</v>
      </c>
      <c r="I25" s="28">
        <v>86000</v>
      </c>
      <c r="J25" s="29">
        <v>283970</v>
      </c>
      <c r="K25" s="26">
        <f t="shared" si="0"/>
        <v>197970</v>
      </c>
      <c r="L25" s="29">
        <v>100000</v>
      </c>
      <c r="M25" s="77">
        <v>100000</v>
      </c>
    </row>
    <row r="26" spans="1:13" s="118" customFormat="1" ht="25.5" x14ac:dyDescent="0.2">
      <c r="A26" s="123">
        <v>17</v>
      </c>
      <c r="B26" s="25" t="s">
        <v>151</v>
      </c>
      <c r="C26" s="134"/>
      <c r="D26" s="26" t="s">
        <v>38</v>
      </c>
      <c r="E26" s="27" t="s">
        <v>115</v>
      </c>
      <c r="F26" s="27" t="s">
        <v>152</v>
      </c>
      <c r="G26" s="25">
        <v>400</v>
      </c>
      <c r="H26" s="27">
        <v>226</v>
      </c>
      <c r="I26" s="28">
        <v>113000</v>
      </c>
      <c r="J26" s="29">
        <v>368000</v>
      </c>
      <c r="K26" s="26">
        <f t="shared" si="0"/>
        <v>255000</v>
      </c>
      <c r="L26" s="29">
        <v>100000</v>
      </c>
      <c r="M26" s="77">
        <v>100000</v>
      </c>
    </row>
    <row r="27" spans="1:13" s="118" customFormat="1" ht="38.25" x14ac:dyDescent="0.2">
      <c r="A27" s="123">
        <v>18</v>
      </c>
      <c r="B27" s="24" t="s">
        <v>153</v>
      </c>
      <c r="C27" s="134"/>
      <c r="D27" s="26" t="s">
        <v>38</v>
      </c>
      <c r="E27" s="27" t="s">
        <v>143</v>
      </c>
      <c r="F27" s="27" t="s">
        <v>154</v>
      </c>
      <c r="G27" s="25">
        <v>60</v>
      </c>
      <c r="H27" s="27">
        <v>272</v>
      </c>
      <c r="I27" s="28">
        <v>136000</v>
      </c>
      <c r="J27" s="29">
        <v>450960</v>
      </c>
      <c r="K27" s="26">
        <f t="shared" si="0"/>
        <v>314960</v>
      </c>
      <c r="L27" s="29">
        <v>0</v>
      </c>
      <c r="M27" s="77">
        <v>0</v>
      </c>
    </row>
    <row r="28" spans="1:13" s="118" customFormat="1" ht="25.5" x14ac:dyDescent="0.2">
      <c r="A28" s="123">
        <v>19</v>
      </c>
      <c r="B28" s="24" t="s">
        <v>155</v>
      </c>
      <c r="C28" s="134"/>
      <c r="D28" s="26" t="s">
        <v>38</v>
      </c>
      <c r="E28" s="27" t="s">
        <v>143</v>
      </c>
      <c r="F28" s="27" t="s">
        <v>156</v>
      </c>
      <c r="G28" s="25">
        <v>90</v>
      </c>
      <c r="H28" s="27">
        <v>220</v>
      </c>
      <c r="I28" s="28">
        <v>110000</v>
      </c>
      <c r="J28" s="29">
        <v>360000</v>
      </c>
      <c r="K28" s="26">
        <f t="shared" si="0"/>
        <v>250000</v>
      </c>
      <c r="L28" s="29">
        <v>0</v>
      </c>
      <c r="M28" s="77">
        <v>0</v>
      </c>
    </row>
    <row r="29" spans="1:13" s="118" customFormat="1" ht="63.75" x14ac:dyDescent="0.2">
      <c r="A29" s="123">
        <v>20</v>
      </c>
      <c r="B29" s="25" t="s">
        <v>157</v>
      </c>
      <c r="C29" s="134"/>
      <c r="D29" s="26" t="s">
        <v>38</v>
      </c>
      <c r="E29" s="27" t="s">
        <v>111</v>
      </c>
      <c r="F29" s="27" t="s">
        <v>158</v>
      </c>
      <c r="G29" s="25">
        <v>145</v>
      </c>
      <c r="H29" s="27">
        <v>864</v>
      </c>
      <c r="I29" s="28">
        <v>432000</v>
      </c>
      <c r="J29" s="29">
        <v>1435440</v>
      </c>
      <c r="K29" s="26">
        <f t="shared" si="0"/>
        <v>1003440</v>
      </c>
      <c r="L29" s="29">
        <v>0</v>
      </c>
      <c r="M29" s="77">
        <v>0</v>
      </c>
    </row>
    <row r="30" spans="1:13" s="118" customFormat="1" ht="63.75" x14ac:dyDescent="0.2">
      <c r="A30" s="123">
        <v>21</v>
      </c>
      <c r="B30" s="24" t="s">
        <v>159</v>
      </c>
      <c r="C30" s="134"/>
      <c r="D30" s="26" t="s">
        <v>38</v>
      </c>
      <c r="E30" s="27" t="s">
        <v>111</v>
      </c>
      <c r="F30" s="27" t="s">
        <v>160</v>
      </c>
      <c r="G30" s="25">
        <v>45</v>
      </c>
      <c r="H30" s="27">
        <v>152</v>
      </c>
      <c r="I30" s="28">
        <v>76000</v>
      </c>
      <c r="J30" s="29">
        <v>250880</v>
      </c>
      <c r="K30" s="26">
        <f t="shared" si="0"/>
        <v>174880</v>
      </c>
      <c r="L30" s="29">
        <v>100000</v>
      </c>
      <c r="M30" s="77">
        <v>100000</v>
      </c>
    </row>
    <row r="31" spans="1:13" s="118" customFormat="1" ht="25.5" x14ac:dyDescent="0.2">
      <c r="A31" s="123">
        <v>22</v>
      </c>
      <c r="B31" s="24" t="s">
        <v>161</v>
      </c>
      <c r="C31" s="134"/>
      <c r="D31" s="26" t="s">
        <v>38</v>
      </c>
      <c r="E31" s="27" t="s">
        <v>115</v>
      </c>
      <c r="F31" s="27" t="s">
        <v>162</v>
      </c>
      <c r="G31" s="25">
        <v>21</v>
      </c>
      <c r="H31" s="27">
        <v>260</v>
      </c>
      <c r="I31" s="28">
        <v>130000</v>
      </c>
      <c r="J31" s="29">
        <v>424000</v>
      </c>
      <c r="K31" s="26">
        <f t="shared" si="0"/>
        <v>294000</v>
      </c>
      <c r="L31" s="29">
        <v>150000</v>
      </c>
      <c r="M31" s="77">
        <v>150000</v>
      </c>
    </row>
    <row r="32" spans="1:13" s="118" customFormat="1" ht="25.5" x14ac:dyDescent="0.2">
      <c r="A32" s="123">
        <v>23</v>
      </c>
      <c r="B32" s="24" t="s">
        <v>163</v>
      </c>
      <c r="C32" s="134"/>
      <c r="D32" s="26" t="s">
        <v>38</v>
      </c>
      <c r="E32" s="27" t="s">
        <v>129</v>
      </c>
      <c r="F32" s="27" t="s">
        <v>164</v>
      </c>
      <c r="G32" s="25">
        <v>150</v>
      </c>
      <c r="H32" s="27">
        <v>68</v>
      </c>
      <c r="I32" s="28">
        <v>34000</v>
      </c>
      <c r="J32" s="29">
        <v>104000</v>
      </c>
      <c r="K32" s="26">
        <f t="shared" si="0"/>
        <v>70000</v>
      </c>
      <c r="L32" s="29">
        <v>60000</v>
      </c>
      <c r="M32" s="77">
        <v>60000</v>
      </c>
    </row>
    <row r="33" spans="1:13" s="118" customFormat="1" ht="38.25" x14ac:dyDescent="0.2">
      <c r="A33" s="123">
        <v>24</v>
      </c>
      <c r="B33" s="24" t="s">
        <v>165</v>
      </c>
      <c r="C33" s="134"/>
      <c r="D33" s="26" t="s">
        <v>38</v>
      </c>
      <c r="E33" s="27" t="s">
        <v>143</v>
      </c>
      <c r="F33" s="27" t="s">
        <v>166</v>
      </c>
      <c r="G33" s="25">
        <v>260</v>
      </c>
      <c r="H33" s="27">
        <v>96</v>
      </c>
      <c r="I33" s="28">
        <v>48000</v>
      </c>
      <c r="J33" s="29">
        <v>142200</v>
      </c>
      <c r="K33" s="26">
        <f t="shared" si="0"/>
        <v>94200</v>
      </c>
      <c r="L33" s="29">
        <v>90000</v>
      </c>
      <c r="M33" s="77">
        <v>90000</v>
      </c>
    </row>
    <row r="34" spans="1:13" s="118" customFormat="1" ht="25.5" x14ac:dyDescent="0.2">
      <c r="A34" s="123">
        <v>25</v>
      </c>
      <c r="B34" s="25" t="s">
        <v>167</v>
      </c>
      <c r="C34" s="134"/>
      <c r="D34" s="26" t="s">
        <v>38</v>
      </c>
      <c r="E34" s="27" t="s">
        <v>115</v>
      </c>
      <c r="F34" s="27" t="s">
        <v>168</v>
      </c>
      <c r="G34" s="25">
        <v>30</v>
      </c>
      <c r="H34" s="27">
        <v>78</v>
      </c>
      <c r="I34" s="28">
        <v>39000</v>
      </c>
      <c r="J34" s="29">
        <v>128990</v>
      </c>
      <c r="K34" s="26">
        <f t="shared" si="0"/>
        <v>89990</v>
      </c>
      <c r="L34" s="29">
        <v>0</v>
      </c>
      <c r="M34" s="77">
        <v>0</v>
      </c>
    </row>
    <row r="35" spans="1:13" s="118" customFormat="1" ht="51" x14ac:dyDescent="0.2">
      <c r="A35" s="123">
        <v>26</v>
      </c>
      <c r="B35" s="25" t="s">
        <v>169</v>
      </c>
      <c r="C35" s="134"/>
      <c r="D35" s="26" t="s">
        <v>38</v>
      </c>
      <c r="E35" s="27" t="s">
        <v>170</v>
      </c>
      <c r="F35" s="27" t="s">
        <v>171</v>
      </c>
      <c r="G35" s="25">
        <v>250</v>
      </c>
      <c r="H35" s="27">
        <v>500</v>
      </c>
      <c r="I35" s="28">
        <v>250000</v>
      </c>
      <c r="J35" s="29">
        <v>829930</v>
      </c>
      <c r="K35" s="26">
        <f t="shared" si="0"/>
        <v>579930</v>
      </c>
      <c r="L35" s="29">
        <v>200000</v>
      </c>
      <c r="M35" s="77">
        <v>200000</v>
      </c>
    </row>
    <row r="36" spans="1:13" s="118" customFormat="1" ht="25.5" x14ac:dyDescent="0.2">
      <c r="A36" s="123">
        <v>27</v>
      </c>
      <c r="B36" s="25" t="s">
        <v>172</v>
      </c>
      <c r="C36" s="134"/>
      <c r="D36" s="26" t="s">
        <v>38</v>
      </c>
      <c r="E36" s="27" t="s">
        <v>115</v>
      </c>
      <c r="F36" s="27" t="s">
        <v>173</v>
      </c>
      <c r="G36" s="25">
        <v>200</v>
      </c>
      <c r="H36" s="27">
        <v>260</v>
      </c>
      <c r="I36" s="28">
        <v>130000</v>
      </c>
      <c r="J36" s="29">
        <v>430000</v>
      </c>
      <c r="K36" s="26">
        <f t="shared" si="0"/>
        <v>300000</v>
      </c>
      <c r="L36" s="29">
        <v>150000</v>
      </c>
      <c r="M36" s="77">
        <v>150000</v>
      </c>
    </row>
    <row r="37" spans="1:13" s="118" customFormat="1" ht="25.5" x14ac:dyDescent="0.2">
      <c r="A37" s="123">
        <v>28</v>
      </c>
      <c r="B37" s="25" t="s">
        <v>174</v>
      </c>
      <c r="C37" s="134"/>
      <c r="D37" s="26" t="s">
        <v>175</v>
      </c>
      <c r="E37" s="27" t="s">
        <v>129</v>
      </c>
      <c r="F37" s="27" t="s">
        <v>176</v>
      </c>
      <c r="G37" s="25">
        <v>140</v>
      </c>
      <c r="H37" s="27" t="s">
        <v>23</v>
      </c>
      <c r="I37" s="28">
        <v>56000</v>
      </c>
      <c r="J37" s="29">
        <v>185000</v>
      </c>
      <c r="K37" s="26">
        <f t="shared" si="0"/>
        <v>129000</v>
      </c>
      <c r="L37" s="29">
        <v>100000</v>
      </c>
      <c r="M37" s="77">
        <v>100000</v>
      </c>
    </row>
    <row r="38" spans="1:13" s="118" customFormat="1" ht="63.75" x14ac:dyDescent="0.2">
      <c r="A38" s="123">
        <v>29</v>
      </c>
      <c r="B38" s="25" t="s">
        <v>177</v>
      </c>
      <c r="C38" s="134"/>
      <c r="D38" s="26" t="s">
        <v>175</v>
      </c>
      <c r="E38" s="27" t="s">
        <v>111</v>
      </c>
      <c r="F38" s="27" t="s">
        <v>178</v>
      </c>
      <c r="G38" s="25">
        <v>98</v>
      </c>
      <c r="H38" s="27" t="s">
        <v>23</v>
      </c>
      <c r="I38" s="28">
        <v>64500</v>
      </c>
      <c r="J38" s="29">
        <v>194500</v>
      </c>
      <c r="K38" s="26">
        <f t="shared" si="0"/>
        <v>130000</v>
      </c>
      <c r="L38" s="29">
        <v>100000</v>
      </c>
      <c r="M38" s="77">
        <v>100000</v>
      </c>
    </row>
    <row r="39" spans="1:13" s="118" customFormat="1" ht="63.75" x14ac:dyDescent="0.2">
      <c r="A39" s="123">
        <v>30</v>
      </c>
      <c r="B39" s="25" t="s">
        <v>179</v>
      </c>
      <c r="C39" s="134"/>
      <c r="D39" s="26" t="s">
        <v>175</v>
      </c>
      <c r="E39" s="27" t="s">
        <v>111</v>
      </c>
      <c r="F39" s="27" t="s">
        <v>180</v>
      </c>
      <c r="G39" s="25">
        <v>49</v>
      </c>
      <c r="H39" s="27" t="s">
        <v>23</v>
      </c>
      <c r="I39" s="28">
        <v>211450</v>
      </c>
      <c r="J39" s="29">
        <v>361450</v>
      </c>
      <c r="K39" s="26">
        <f t="shared" si="0"/>
        <v>150000</v>
      </c>
      <c r="L39" s="29">
        <v>100000</v>
      </c>
      <c r="M39" s="77">
        <v>100000</v>
      </c>
    </row>
    <row r="40" spans="1:13" s="118" customFormat="1" ht="38.25" x14ac:dyDescent="0.2">
      <c r="A40" s="123">
        <v>31</v>
      </c>
      <c r="B40" s="25" t="s">
        <v>181</v>
      </c>
      <c r="C40" s="134"/>
      <c r="D40" s="26" t="s">
        <v>182</v>
      </c>
      <c r="E40" s="27" t="s">
        <v>120</v>
      </c>
      <c r="F40" s="27" t="s">
        <v>183</v>
      </c>
      <c r="G40" s="25">
        <v>192</v>
      </c>
      <c r="H40" s="27" t="s">
        <v>23</v>
      </c>
      <c r="I40" s="28">
        <v>480000</v>
      </c>
      <c r="J40" s="29">
        <v>1080000</v>
      </c>
      <c r="K40" s="26">
        <f t="shared" si="0"/>
        <v>600000</v>
      </c>
      <c r="L40" s="29">
        <v>200000</v>
      </c>
      <c r="M40" s="77">
        <v>200000</v>
      </c>
    </row>
    <row r="41" spans="1:13" s="118" customFormat="1" ht="15" customHeight="1" x14ac:dyDescent="0.2">
      <c r="A41" s="123">
        <v>32</v>
      </c>
      <c r="B41" s="25" t="s">
        <v>184</v>
      </c>
      <c r="C41" s="134"/>
      <c r="D41" s="26" t="s">
        <v>185</v>
      </c>
      <c r="E41" s="27" t="s">
        <v>129</v>
      </c>
      <c r="F41" s="27" t="s">
        <v>186</v>
      </c>
      <c r="G41" s="25">
        <v>60</v>
      </c>
      <c r="H41" s="27" t="s">
        <v>23</v>
      </c>
      <c r="I41" s="28">
        <v>232000</v>
      </c>
      <c r="J41" s="29">
        <v>392000</v>
      </c>
      <c r="K41" s="26">
        <f t="shared" si="0"/>
        <v>160000</v>
      </c>
      <c r="L41" s="29">
        <v>0</v>
      </c>
      <c r="M41" s="77">
        <v>0</v>
      </c>
    </row>
    <row r="42" spans="1:13" s="118" customFormat="1" ht="15" customHeight="1" x14ac:dyDescent="0.2">
      <c r="A42" s="123">
        <v>33</v>
      </c>
      <c r="B42" s="25" t="s">
        <v>187</v>
      </c>
      <c r="C42" s="134"/>
      <c r="D42" s="26" t="s">
        <v>188</v>
      </c>
      <c r="E42" s="27" t="s">
        <v>120</v>
      </c>
      <c r="F42" s="27" t="s">
        <v>189</v>
      </c>
      <c r="G42" s="25">
        <v>250</v>
      </c>
      <c r="H42" s="27" t="s">
        <v>23</v>
      </c>
      <c r="I42" s="28">
        <v>40000</v>
      </c>
      <c r="J42" s="29">
        <v>130000</v>
      </c>
      <c r="K42" s="26">
        <f t="shared" si="0"/>
        <v>90000</v>
      </c>
      <c r="L42" s="29">
        <v>90000</v>
      </c>
      <c r="M42" s="77">
        <v>90000</v>
      </c>
    </row>
    <row r="43" spans="1:13" s="118" customFormat="1" ht="25.5" x14ac:dyDescent="0.2">
      <c r="A43" s="123">
        <v>34</v>
      </c>
      <c r="B43" s="25" t="s">
        <v>190</v>
      </c>
      <c r="C43" s="134"/>
      <c r="D43" s="26" t="s">
        <v>191</v>
      </c>
      <c r="E43" s="27" t="s">
        <v>143</v>
      </c>
      <c r="F43" s="27" t="s">
        <v>192</v>
      </c>
      <c r="G43" s="25">
        <v>70</v>
      </c>
      <c r="H43" s="27" t="s">
        <v>23</v>
      </c>
      <c r="I43" s="28">
        <v>50000</v>
      </c>
      <c r="J43" s="29">
        <v>165000</v>
      </c>
      <c r="K43" s="26">
        <f t="shared" si="0"/>
        <v>115000</v>
      </c>
      <c r="L43" s="29">
        <v>100000</v>
      </c>
      <c r="M43" s="77">
        <v>100000</v>
      </c>
    </row>
    <row r="44" spans="1:13" s="118" customFormat="1" ht="15" customHeight="1" x14ac:dyDescent="0.2">
      <c r="A44" s="123">
        <v>35</v>
      </c>
      <c r="B44" s="25" t="s">
        <v>193</v>
      </c>
      <c r="C44" s="134"/>
      <c r="D44" s="26" t="s">
        <v>194</v>
      </c>
      <c r="E44" s="27" t="s">
        <v>120</v>
      </c>
      <c r="F44" s="27" t="s">
        <v>195</v>
      </c>
      <c r="G44" s="25">
        <v>64</v>
      </c>
      <c r="H44" s="27" t="s">
        <v>23</v>
      </c>
      <c r="I44" s="28">
        <v>90000</v>
      </c>
      <c r="J44" s="29">
        <v>300000</v>
      </c>
      <c r="K44" s="26">
        <f t="shared" si="0"/>
        <v>210000</v>
      </c>
      <c r="L44" s="29">
        <v>0</v>
      </c>
      <c r="M44" s="77">
        <v>0</v>
      </c>
    </row>
    <row r="45" spans="1:13" s="118" customFormat="1" ht="63.75" x14ac:dyDescent="0.2">
      <c r="A45" s="123">
        <v>36</v>
      </c>
      <c r="B45" s="25" t="s">
        <v>196</v>
      </c>
      <c r="C45" s="134"/>
      <c r="D45" s="26" t="s">
        <v>197</v>
      </c>
      <c r="E45" s="27" t="s">
        <v>111</v>
      </c>
      <c r="F45" s="27" t="s">
        <v>198</v>
      </c>
      <c r="G45" s="25">
        <v>30</v>
      </c>
      <c r="H45" s="27" t="s">
        <v>23</v>
      </c>
      <c r="I45" s="28">
        <v>52500</v>
      </c>
      <c r="J45" s="29">
        <v>154900</v>
      </c>
      <c r="K45" s="26">
        <f t="shared" si="0"/>
        <v>102400</v>
      </c>
      <c r="L45" s="29">
        <v>100000</v>
      </c>
      <c r="M45" s="77">
        <v>100000</v>
      </c>
    </row>
    <row r="46" spans="1:13" s="118" customFormat="1" ht="25.5" x14ac:dyDescent="0.2">
      <c r="A46" s="123">
        <v>37</v>
      </c>
      <c r="B46" s="25" t="s">
        <v>199</v>
      </c>
      <c r="C46" s="134"/>
      <c r="D46" s="26" t="s">
        <v>200</v>
      </c>
      <c r="E46" s="27" t="s">
        <v>115</v>
      </c>
      <c r="F46" s="27" t="s">
        <v>201</v>
      </c>
      <c r="G46" s="25">
        <v>160</v>
      </c>
      <c r="H46" s="27"/>
      <c r="I46" s="28">
        <v>182000</v>
      </c>
      <c r="J46" s="29">
        <v>482000</v>
      </c>
      <c r="K46" s="26">
        <f t="shared" si="0"/>
        <v>300000</v>
      </c>
      <c r="L46" s="29">
        <v>150000</v>
      </c>
      <c r="M46" s="77">
        <v>150000</v>
      </c>
    </row>
    <row r="47" spans="1:13" s="118" customFormat="1" ht="25.5" x14ac:dyDescent="0.2">
      <c r="A47" s="123">
        <v>38</v>
      </c>
      <c r="B47" s="25" t="s">
        <v>202</v>
      </c>
      <c r="C47" s="134"/>
      <c r="D47" s="26" t="s">
        <v>203</v>
      </c>
      <c r="E47" s="27" t="s">
        <v>120</v>
      </c>
      <c r="F47" s="27" t="s">
        <v>204</v>
      </c>
      <c r="G47" s="25">
        <v>50</v>
      </c>
      <c r="H47" s="27" t="s">
        <v>23</v>
      </c>
      <c r="I47" s="28">
        <v>90000</v>
      </c>
      <c r="J47" s="29">
        <v>300000</v>
      </c>
      <c r="K47" s="26">
        <f t="shared" si="0"/>
        <v>210000</v>
      </c>
      <c r="L47" s="29">
        <v>150000</v>
      </c>
      <c r="M47" s="77">
        <v>150000</v>
      </c>
    </row>
    <row r="48" spans="1:13" s="118" customFormat="1" ht="63.75" x14ac:dyDescent="0.2">
      <c r="A48" s="123">
        <v>39</v>
      </c>
      <c r="B48" s="25" t="s">
        <v>205</v>
      </c>
      <c r="C48" s="134"/>
      <c r="D48" s="26" t="s">
        <v>206</v>
      </c>
      <c r="E48" s="27" t="s">
        <v>111</v>
      </c>
      <c r="F48" s="27" t="s">
        <v>207</v>
      </c>
      <c r="G48" s="25">
        <v>40</v>
      </c>
      <c r="H48" s="27" t="s">
        <v>23</v>
      </c>
      <c r="I48" s="28">
        <v>94000</v>
      </c>
      <c r="J48" s="29">
        <v>294000</v>
      </c>
      <c r="K48" s="26">
        <f t="shared" si="0"/>
        <v>200000</v>
      </c>
      <c r="L48" s="29">
        <v>100000</v>
      </c>
      <c r="M48" s="77">
        <v>100000</v>
      </c>
    </row>
    <row r="49" spans="1:13" s="118" customFormat="1" ht="63.75" x14ac:dyDescent="0.2">
      <c r="A49" s="123">
        <v>40</v>
      </c>
      <c r="B49" s="25" t="s">
        <v>208</v>
      </c>
      <c r="C49" s="134"/>
      <c r="D49" s="26" t="s">
        <v>209</v>
      </c>
      <c r="E49" s="27" t="s">
        <v>111</v>
      </c>
      <c r="F49" s="27" t="s">
        <v>210</v>
      </c>
      <c r="G49" s="25">
        <v>50</v>
      </c>
      <c r="H49" s="27" t="s">
        <v>23</v>
      </c>
      <c r="I49" s="28">
        <v>486000</v>
      </c>
      <c r="J49" s="29">
        <v>686000</v>
      </c>
      <c r="K49" s="26">
        <f t="shared" si="0"/>
        <v>200000</v>
      </c>
      <c r="L49" s="29">
        <v>100000</v>
      </c>
      <c r="M49" s="77">
        <v>100000</v>
      </c>
    </row>
    <row r="50" spans="1:13" s="118" customFormat="1" ht="25.5" x14ac:dyDescent="0.2">
      <c r="A50" s="123">
        <v>41</v>
      </c>
      <c r="B50" s="25" t="s">
        <v>211</v>
      </c>
      <c r="C50" s="134"/>
      <c r="D50" s="26" t="s">
        <v>212</v>
      </c>
      <c r="E50" s="27" t="s">
        <v>115</v>
      </c>
      <c r="F50" s="27" t="s">
        <v>213</v>
      </c>
      <c r="G50" s="25">
        <v>50</v>
      </c>
      <c r="H50" s="27" t="s">
        <v>23</v>
      </c>
      <c r="I50" s="28">
        <v>50000</v>
      </c>
      <c r="J50" s="29">
        <v>160000</v>
      </c>
      <c r="K50" s="26">
        <f t="shared" si="0"/>
        <v>110000</v>
      </c>
      <c r="L50" s="29">
        <v>100000</v>
      </c>
      <c r="M50" s="77">
        <v>100000</v>
      </c>
    </row>
    <row r="51" spans="1:13" s="118" customFormat="1" ht="38.25" x14ac:dyDescent="0.2">
      <c r="A51" s="123">
        <v>42</v>
      </c>
      <c r="B51" s="25" t="s">
        <v>214</v>
      </c>
      <c r="C51" s="134"/>
      <c r="D51" s="26" t="s">
        <v>212</v>
      </c>
      <c r="E51" s="27" t="s">
        <v>115</v>
      </c>
      <c r="F51" s="27" t="s">
        <v>215</v>
      </c>
      <c r="G51" s="25">
        <v>50</v>
      </c>
      <c r="H51" s="27" t="s">
        <v>23</v>
      </c>
      <c r="I51" s="28">
        <v>195000</v>
      </c>
      <c r="J51" s="29">
        <v>422000</v>
      </c>
      <c r="K51" s="26">
        <f t="shared" si="0"/>
        <v>227000</v>
      </c>
      <c r="L51" s="29">
        <v>150000</v>
      </c>
      <c r="M51" s="77">
        <v>150000</v>
      </c>
    </row>
    <row r="52" spans="1:13" s="118" customFormat="1" ht="25.5" x14ac:dyDescent="0.2">
      <c r="A52" s="123">
        <v>43</v>
      </c>
      <c r="B52" s="25" t="s">
        <v>216</v>
      </c>
      <c r="C52" s="134"/>
      <c r="D52" s="26" t="s">
        <v>212</v>
      </c>
      <c r="E52" s="27" t="s">
        <v>115</v>
      </c>
      <c r="F52" s="27" t="s">
        <v>217</v>
      </c>
      <c r="G52" s="25">
        <v>25</v>
      </c>
      <c r="H52" s="27" t="s">
        <v>23</v>
      </c>
      <c r="I52" s="28">
        <v>45000</v>
      </c>
      <c r="J52" s="29">
        <v>145000</v>
      </c>
      <c r="K52" s="26">
        <f t="shared" si="0"/>
        <v>100000</v>
      </c>
      <c r="L52" s="29">
        <v>100000</v>
      </c>
      <c r="M52" s="77">
        <v>100000</v>
      </c>
    </row>
    <row r="53" spans="1:13" s="118" customFormat="1" ht="25.5" x14ac:dyDescent="0.2">
      <c r="A53" s="123">
        <v>44</v>
      </c>
      <c r="B53" s="25" t="s">
        <v>218</v>
      </c>
      <c r="C53" s="134"/>
      <c r="D53" s="26" t="s">
        <v>212</v>
      </c>
      <c r="E53" s="27" t="s">
        <v>115</v>
      </c>
      <c r="F53" s="27" t="s">
        <v>219</v>
      </c>
      <c r="G53" s="25">
        <v>110</v>
      </c>
      <c r="H53" s="27" t="s">
        <v>23</v>
      </c>
      <c r="I53" s="28">
        <v>100000</v>
      </c>
      <c r="J53" s="29">
        <v>200000</v>
      </c>
      <c r="K53" s="26">
        <f t="shared" si="0"/>
        <v>100000</v>
      </c>
      <c r="L53" s="29">
        <v>100000</v>
      </c>
      <c r="M53" s="77">
        <v>100000</v>
      </c>
    </row>
    <row r="54" spans="1:13" s="118" customFormat="1" ht="25.5" x14ac:dyDescent="0.2">
      <c r="A54" s="123">
        <v>45</v>
      </c>
      <c r="B54" s="25" t="s">
        <v>220</v>
      </c>
      <c r="C54" s="134"/>
      <c r="D54" s="26" t="s">
        <v>212</v>
      </c>
      <c r="E54" s="27" t="s">
        <v>115</v>
      </c>
      <c r="F54" s="27" t="s">
        <v>221</v>
      </c>
      <c r="G54" s="25">
        <v>53</v>
      </c>
      <c r="H54" s="27" t="s">
        <v>23</v>
      </c>
      <c r="I54" s="28">
        <v>100000</v>
      </c>
      <c r="J54" s="29">
        <v>300000</v>
      </c>
      <c r="K54" s="26">
        <f t="shared" si="0"/>
        <v>200000</v>
      </c>
      <c r="L54" s="29">
        <v>150000</v>
      </c>
      <c r="M54" s="77">
        <v>150000</v>
      </c>
    </row>
    <row r="55" spans="1:13" s="118" customFormat="1" ht="25.5" x14ac:dyDescent="0.2">
      <c r="A55" s="123">
        <v>46</v>
      </c>
      <c r="B55" s="25" t="s">
        <v>222</v>
      </c>
      <c r="C55" s="134"/>
      <c r="D55" s="26" t="s">
        <v>212</v>
      </c>
      <c r="E55" s="27" t="s">
        <v>115</v>
      </c>
      <c r="F55" s="27" t="s">
        <v>223</v>
      </c>
      <c r="G55" s="25">
        <v>40</v>
      </c>
      <c r="H55" s="27" t="s">
        <v>23</v>
      </c>
      <c r="I55" s="28">
        <v>90000</v>
      </c>
      <c r="J55" s="29">
        <v>290000</v>
      </c>
      <c r="K55" s="26">
        <f t="shared" si="0"/>
        <v>200000</v>
      </c>
      <c r="L55" s="29">
        <v>100000</v>
      </c>
      <c r="M55" s="77">
        <v>100000</v>
      </c>
    </row>
    <row r="56" spans="1:13" s="118" customFormat="1" ht="63.75" x14ac:dyDescent="0.2">
      <c r="A56" s="123">
        <v>47</v>
      </c>
      <c r="B56" s="25" t="s">
        <v>224</v>
      </c>
      <c r="C56" s="134"/>
      <c r="D56" s="26" t="s">
        <v>212</v>
      </c>
      <c r="E56" s="27" t="s">
        <v>111</v>
      </c>
      <c r="F56" s="27" t="s">
        <v>225</v>
      </c>
      <c r="G56" s="25">
        <v>130</v>
      </c>
      <c r="H56" s="27" t="s">
        <v>23</v>
      </c>
      <c r="I56" s="28">
        <v>455000</v>
      </c>
      <c r="J56" s="29">
        <v>855000</v>
      </c>
      <c r="K56" s="26">
        <f t="shared" si="0"/>
        <v>400000</v>
      </c>
      <c r="L56" s="29">
        <v>200000</v>
      </c>
      <c r="M56" s="77">
        <v>200000</v>
      </c>
    </row>
    <row r="57" spans="1:13" s="118" customFormat="1" ht="38.25" x14ac:dyDescent="0.2">
      <c r="A57" s="123">
        <v>48</v>
      </c>
      <c r="B57" s="25" t="s">
        <v>226</v>
      </c>
      <c r="C57" s="134"/>
      <c r="D57" s="26" t="s">
        <v>212</v>
      </c>
      <c r="E57" s="27" t="s">
        <v>227</v>
      </c>
      <c r="F57" s="27" t="s">
        <v>228</v>
      </c>
      <c r="G57" s="25">
        <v>2000</v>
      </c>
      <c r="H57" s="27" t="s">
        <v>23</v>
      </c>
      <c r="I57" s="28">
        <v>25000</v>
      </c>
      <c r="J57" s="29">
        <v>75000</v>
      </c>
      <c r="K57" s="26">
        <f t="shared" si="0"/>
        <v>50000</v>
      </c>
      <c r="L57" s="29">
        <v>50000</v>
      </c>
      <c r="M57" s="77">
        <v>50000</v>
      </c>
    </row>
    <row r="58" spans="1:13" s="118" customFormat="1" ht="25.5" x14ac:dyDescent="0.2">
      <c r="A58" s="123">
        <v>49</v>
      </c>
      <c r="B58" s="25" t="s">
        <v>229</v>
      </c>
      <c r="C58" s="134"/>
      <c r="D58" s="26" t="s">
        <v>212</v>
      </c>
      <c r="E58" s="27" t="s">
        <v>115</v>
      </c>
      <c r="F58" s="27" t="s">
        <v>230</v>
      </c>
      <c r="G58" s="25">
        <v>60</v>
      </c>
      <c r="H58" s="27" t="s">
        <v>23</v>
      </c>
      <c r="I58" s="28">
        <v>100000</v>
      </c>
      <c r="J58" s="29">
        <v>300000</v>
      </c>
      <c r="K58" s="26">
        <f t="shared" si="0"/>
        <v>200000</v>
      </c>
      <c r="L58" s="29">
        <v>100000</v>
      </c>
      <c r="M58" s="77">
        <v>100000</v>
      </c>
    </row>
    <row r="59" spans="1:13" s="118" customFormat="1" ht="63.75" x14ac:dyDescent="0.2">
      <c r="A59" s="123">
        <v>50</v>
      </c>
      <c r="B59" s="25" t="s">
        <v>231</v>
      </c>
      <c r="C59" s="134"/>
      <c r="D59" s="26" t="s">
        <v>212</v>
      </c>
      <c r="E59" s="27" t="s">
        <v>111</v>
      </c>
      <c r="F59" s="27" t="s">
        <v>232</v>
      </c>
      <c r="G59" s="25">
        <v>30</v>
      </c>
      <c r="H59" s="27" t="s">
        <v>23</v>
      </c>
      <c r="I59" s="28">
        <v>75000</v>
      </c>
      <c r="J59" s="29">
        <v>193000</v>
      </c>
      <c r="K59" s="26">
        <f t="shared" si="0"/>
        <v>118000</v>
      </c>
      <c r="L59" s="29">
        <v>100000</v>
      </c>
      <c r="M59" s="77">
        <v>100000</v>
      </c>
    </row>
    <row r="60" spans="1:13" s="118" customFormat="1" ht="25.5" x14ac:dyDescent="0.2">
      <c r="A60" s="123">
        <v>51</v>
      </c>
      <c r="B60" s="25" t="s">
        <v>233</v>
      </c>
      <c r="C60" s="134"/>
      <c r="D60" s="26" t="s">
        <v>212</v>
      </c>
      <c r="E60" s="27" t="s">
        <v>115</v>
      </c>
      <c r="F60" s="27" t="s">
        <v>234</v>
      </c>
      <c r="G60" s="25">
        <v>61</v>
      </c>
      <c r="H60" s="27" t="s">
        <v>23</v>
      </c>
      <c r="I60" s="28">
        <v>155000</v>
      </c>
      <c r="J60" s="29">
        <v>255000</v>
      </c>
      <c r="K60" s="26">
        <f t="shared" si="0"/>
        <v>100000</v>
      </c>
      <c r="L60" s="29">
        <v>100000</v>
      </c>
      <c r="M60" s="77">
        <v>100000</v>
      </c>
    </row>
    <row r="61" spans="1:13" s="118" customFormat="1" ht="25.5" x14ac:dyDescent="0.2">
      <c r="A61" s="123">
        <v>52</v>
      </c>
      <c r="B61" s="25" t="s">
        <v>235</v>
      </c>
      <c r="C61" s="134"/>
      <c r="D61" s="26" t="s">
        <v>212</v>
      </c>
      <c r="E61" s="27" t="s">
        <v>115</v>
      </c>
      <c r="F61" s="27" t="s">
        <v>236</v>
      </c>
      <c r="G61" s="25">
        <v>70</v>
      </c>
      <c r="H61" s="27" t="s">
        <v>23</v>
      </c>
      <c r="I61" s="28">
        <v>110000</v>
      </c>
      <c r="J61" s="29">
        <v>360000</v>
      </c>
      <c r="K61" s="26">
        <f t="shared" si="0"/>
        <v>250000</v>
      </c>
      <c r="L61" s="29">
        <v>150000</v>
      </c>
      <c r="M61" s="77">
        <v>150000</v>
      </c>
    </row>
    <row r="62" spans="1:13" s="118" customFormat="1" ht="25.5" x14ac:dyDescent="0.2">
      <c r="A62" s="123">
        <v>53</v>
      </c>
      <c r="B62" s="25" t="s">
        <v>237</v>
      </c>
      <c r="C62" s="134"/>
      <c r="D62" s="26" t="s">
        <v>212</v>
      </c>
      <c r="E62" s="27" t="s">
        <v>115</v>
      </c>
      <c r="F62" s="27" t="s">
        <v>238</v>
      </c>
      <c r="G62" s="25">
        <v>35</v>
      </c>
      <c r="H62" s="27" t="s">
        <v>23</v>
      </c>
      <c r="I62" s="28">
        <v>60000</v>
      </c>
      <c r="J62" s="29">
        <v>190000</v>
      </c>
      <c r="K62" s="26">
        <f t="shared" si="0"/>
        <v>130000</v>
      </c>
      <c r="L62" s="29">
        <v>100000</v>
      </c>
      <c r="M62" s="77">
        <v>100000</v>
      </c>
    </row>
    <row r="63" spans="1:13" s="118" customFormat="1" ht="25.5" x14ac:dyDescent="0.2">
      <c r="A63" s="123">
        <v>54</v>
      </c>
      <c r="B63" s="25" t="s">
        <v>239</v>
      </c>
      <c r="C63" s="134"/>
      <c r="D63" s="26" t="s">
        <v>212</v>
      </c>
      <c r="E63" s="27" t="s">
        <v>115</v>
      </c>
      <c r="F63" s="27" t="s">
        <v>240</v>
      </c>
      <c r="G63" s="25">
        <v>50</v>
      </c>
      <c r="H63" s="27" t="s">
        <v>23</v>
      </c>
      <c r="I63" s="28">
        <v>253000</v>
      </c>
      <c r="J63" s="29">
        <v>453000</v>
      </c>
      <c r="K63" s="26">
        <f t="shared" si="0"/>
        <v>200000</v>
      </c>
      <c r="L63" s="29">
        <v>200000</v>
      </c>
      <c r="M63" s="77">
        <v>200000</v>
      </c>
    </row>
    <row r="64" spans="1:13" s="118" customFormat="1" ht="25.5" x14ac:dyDescent="0.2">
      <c r="A64" s="123">
        <v>55</v>
      </c>
      <c r="B64" s="25" t="s">
        <v>241</v>
      </c>
      <c r="C64" s="134"/>
      <c r="D64" s="26" t="s">
        <v>212</v>
      </c>
      <c r="E64" s="27" t="s">
        <v>115</v>
      </c>
      <c r="F64" s="27" t="s">
        <v>242</v>
      </c>
      <c r="G64" s="25">
        <v>50</v>
      </c>
      <c r="H64" s="27" t="s">
        <v>23</v>
      </c>
      <c r="I64" s="28">
        <v>75000</v>
      </c>
      <c r="J64" s="29">
        <v>200000</v>
      </c>
      <c r="K64" s="26">
        <f t="shared" si="0"/>
        <v>125000</v>
      </c>
      <c r="L64" s="29">
        <v>100000</v>
      </c>
      <c r="M64" s="77">
        <v>100000</v>
      </c>
    </row>
    <row r="65" spans="1:57" s="118" customFormat="1" ht="15" customHeight="1" x14ac:dyDescent="0.2">
      <c r="A65" s="123">
        <v>56</v>
      </c>
      <c r="B65" s="25" t="s">
        <v>243</v>
      </c>
      <c r="C65" s="134"/>
      <c r="D65" s="26" t="s">
        <v>244</v>
      </c>
      <c r="E65" s="27" t="s">
        <v>120</v>
      </c>
      <c r="F65" s="27" t="s">
        <v>245</v>
      </c>
      <c r="G65" s="25">
        <v>120</v>
      </c>
      <c r="H65" s="27">
        <v>268</v>
      </c>
      <c r="I65" s="28">
        <v>134000</v>
      </c>
      <c r="J65" s="29">
        <v>444000</v>
      </c>
      <c r="K65" s="26">
        <f t="shared" si="0"/>
        <v>310000</v>
      </c>
      <c r="L65" s="29">
        <v>150000</v>
      </c>
      <c r="M65" s="77">
        <v>150000</v>
      </c>
    </row>
    <row r="66" spans="1:57" s="118" customFormat="1" ht="63.75" x14ac:dyDescent="0.2">
      <c r="A66" s="123">
        <v>57</v>
      </c>
      <c r="B66" s="25" t="s">
        <v>246</v>
      </c>
      <c r="C66" s="134"/>
      <c r="D66" s="26" t="s">
        <v>247</v>
      </c>
      <c r="E66" s="27" t="s">
        <v>111</v>
      </c>
      <c r="F66" s="27" t="s">
        <v>248</v>
      </c>
      <c r="G66" s="25">
        <v>45</v>
      </c>
      <c r="H66" s="27" t="s">
        <v>23</v>
      </c>
      <c r="I66" s="28">
        <v>92456</v>
      </c>
      <c r="J66" s="29">
        <v>264656</v>
      </c>
      <c r="K66" s="26">
        <f t="shared" si="0"/>
        <v>172200</v>
      </c>
      <c r="L66" s="29">
        <v>100000</v>
      </c>
      <c r="M66" s="77">
        <v>100000</v>
      </c>
    </row>
    <row r="67" spans="1:57" s="118" customFormat="1" ht="25.5" x14ac:dyDescent="0.2">
      <c r="A67" s="123">
        <v>58</v>
      </c>
      <c r="B67" s="25" t="s">
        <v>249</v>
      </c>
      <c r="C67" s="134"/>
      <c r="D67" s="26" t="s">
        <v>250</v>
      </c>
      <c r="E67" s="27" t="s">
        <v>143</v>
      </c>
      <c r="F67" s="27" t="s">
        <v>251</v>
      </c>
      <c r="G67" s="25">
        <v>72</v>
      </c>
      <c r="H67" s="27" t="s">
        <v>23</v>
      </c>
      <c r="I67" s="28">
        <v>40500</v>
      </c>
      <c r="J67" s="29">
        <v>135000</v>
      </c>
      <c r="K67" s="26">
        <f t="shared" si="0"/>
        <v>94500</v>
      </c>
      <c r="L67" s="29">
        <v>90000</v>
      </c>
      <c r="M67" s="77">
        <v>90000</v>
      </c>
    </row>
    <row r="68" spans="1:57" s="118" customFormat="1" ht="15" customHeight="1" x14ac:dyDescent="0.2">
      <c r="A68" s="123">
        <v>59</v>
      </c>
      <c r="B68" s="25" t="s">
        <v>252</v>
      </c>
      <c r="C68" s="134"/>
      <c r="D68" s="26" t="s">
        <v>253</v>
      </c>
      <c r="E68" s="27" t="s">
        <v>120</v>
      </c>
      <c r="F68" s="27" t="s">
        <v>254</v>
      </c>
      <c r="G68" s="25">
        <v>96</v>
      </c>
      <c r="H68" s="27" t="s">
        <v>23</v>
      </c>
      <c r="I68" s="28">
        <v>192000</v>
      </c>
      <c r="J68" s="29">
        <v>613680</v>
      </c>
      <c r="K68" s="26">
        <f t="shared" si="0"/>
        <v>421680</v>
      </c>
      <c r="L68" s="29">
        <v>200000</v>
      </c>
      <c r="M68" s="77">
        <v>200000</v>
      </c>
    </row>
    <row r="69" spans="1:57" s="118" customFormat="1" ht="63.75" x14ac:dyDescent="0.2">
      <c r="A69" s="123">
        <v>60</v>
      </c>
      <c r="B69" s="25" t="s">
        <v>255</v>
      </c>
      <c r="C69" s="134"/>
      <c r="D69" s="26" t="s">
        <v>256</v>
      </c>
      <c r="E69" s="27" t="s">
        <v>111</v>
      </c>
      <c r="F69" s="27" t="s">
        <v>257</v>
      </c>
      <c r="G69" s="25">
        <v>54</v>
      </c>
      <c r="H69" s="27" t="s">
        <v>23</v>
      </c>
      <c r="I69" s="28">
        <v>95000</v>
      </c>
      <c r="J69" s="29">
        <v>264600</v>
      </c>
      <c r="K69" s="26">
        <f t="shared" si="0"/>
        <v>169600</v>
      </c>
      <c r="L69" s="29">
        <v>140000</v>
      </c>
      <c r="M69" s="77">
        <v>140000</v>
      </c>
    </row>
    <row r="70" spans="1:57" s="118" customFormat="1" ht="15" customHeight="1" x14ac:dyDescent="0.2">
      <c r="A70" s="123">
        <v>61</v>
      </c>
      <c r="B70" s="25" t="s">
        <v>258</v>
      </c>
      <c r="C70" s="134"/>
      <c r="D70" s="26" t="s">
        <v>259</v>
      </c>
      <c r="E70" s="27" t="s">
        <v>120</v>
      </c>
      <c r="F70" s="27" t="s">
        <v>260</v>
      </c>
      <c r="G70" s="25">
        <v>110</v>
      </c>
      <c r="H70" s="27">
        <v>117</v>
      </c>
      <c r="I70" s="28">
        <v>9541150</v>
      </c>
      <c r="J70" s="29">
        <v>11541150</v>
      </c>
      <c r="K70" s="26">
        <f t="shared" si="0"/>
        <v>2000000</v>
      </c>
      <c r="L70" s="29">
        <v>0</v>
      </c>
      <c r="M70" s="77">
        <v>0</v>
      </c>
    </row>
    <row r="71" spans="1:57" s="118" customFormat="1" ht="15" customHeight="1" x14ac:dyDescent="0.2">
      <c r="A71" s="123">
        <v>62</v>
      </c>
      <c r="B71" s="25" t="s">
        <v>261</v>
      </c>
      <c r="C71" s="134"/>
      <c r="D71" s="26" t="s">
        <v>262</v>
      </c>
      <c r="E71" s="27" t="s">
        <v>115</v>
      </c>
      <c r="F71" s="27" t="s">
        <v>263</v>
      </c>
      <c r="G71" s="25">
        <v>100</v>
      </c>
      <c r="H71" s="27" t="s">
        <v>23</v>
      </c>
      <c r="I71" s="28">
        <v>100000</v>
      </c>
      <c r="J71" s="29">
        <v>200000</v>
      </c>
      <c r="K71" s="26">
        <f t="shared" si="0"/>
        <v>100000</v>
      </c>
      <c r="L71" s="29">
        <v>100000</v>
      </c>
      <c r="M71" s="77">
        <v>100000</v>
      </c>
    </row>
    <row r="72" spans="1:57" s="118" customFormat="1" ht="64.5" thickBot="1" x14ac:dyDescent="0.25">
      <c r="A72" s="138">
        <v>63</v>
      </c>
      <c r="B72" s="44" t="s">
        <v>264</v>
      </c>
      <c r="C72" s="139"/>
      <c r="D72" s="45" t="s">
        <v>265</v>
      </c>
      <c r="E72" s="46" t="s">
        <v>111</v>
      </c>
      <c r="F72" s="46" t="s">
        <v>266</v>
      </c>
      <c r="G72" s="44">
        <v>60</v>
      </c>
      <c r="H72" s="46" t="s">
        <v>23</v>
      </c>
      <c r="I72" s="47">
        <v>245000</v>
      </c>
      <c r="J72" s="48">
        <v>480000</v>
      </c>
      <c r="K72" s="45">
        <f t="shared" si="0"/>
        <v>235000</v>
      </c>
      <c r="L72" s="48">
        <v>150000</v>
      </c>
      <c r="M72" s="78">
        <v>150000</v>
      </c>
    </row>
    <row r="73" spans="1:57" s="141" customFormat="1" ht="15" customHeight="1" x14ac:dyDescent="0.2">
      <c r="A73" s="35"/>
      <c r="B73" s="35"/>
      <c r="C73" s="35"/>
      <c r="D73" s="35"/>
      <c r="E73" s="35"/>
      <c r="F73" s="35"/>
      <c r="G73" s="74"/>
      <c r="H73" s="35"/>
      <c r="I73" s="19"/>
      <c r="J73" s="71"/>
      <c r="K73" s="72"/>
      <c r="L73" s="140"/>
      <c r="M73" s="73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</row>
    <row r="74" spans="1:57" s="141" customFormat="1" ht="15" customHeight="1" x14ac:dyDescent="0.2">
      <c r="A74" s="35"/>
      <c r="B74" s="35"/>
      <c r="C74" s="35"/>
      <c r="D74" s="35"/>
      <c r="E74" s="35"/>
      <c r="F74" s="35"/>
      <c r="G74" s="74"/>
      <c r="H74" s="35"/>
      <c r="I74" s="19"/>
      <c r="J74" s="71"/>
      <c r="K74" s="72"/>
      <c r="L74" s="72"/>
      <c r="M74" s="73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</row>
    <row r="75" spans="1:57" s="141" customFormat="1" ht="15" customHeight="1" x14ac:dyDescent="0.2">
      <c r="A75" s="35"/>
      <c r="B75" s="35"/>
      <c r="C75" s="35"/>
      <c r="D75" s="35"/>
      <c r="E75" s="35"/>
      <c r="F75" s="35"/>
      <c r="G75" s="74"/>
      <c r="H75" s="35"/>
      <c r="I75" s="19"/>
      <c r="J75" s="71"/>
      <c r="K75" s="72"/>
      <c r="L75" s="72"/>
      <c r="M75" s="73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</row>
    <row r="76" spans="1:57" s="141" customFormat="1" ht="15" customHeight="1" x14ac:dyDescent="0.2">
      <c r="A76" s="35"/>
      <c r="B76" s="35"/>
      <c r="C76" s="35"/>
      <c r="D76" s="35"/>
      <c r="E76" s="35"/>
      <c r="F76" s="35"/>
      <c r="G76" s="74"/>
      <c r="H76" s="35"/>
      <c r="I76" s="19"/>
      <c r="J76" s="71"/>
      <c r="K76" s="72"/>
      <c r="L76" s="72"/>
      <c r="M76" s="73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</row>
    <row r="77" spans="1:57" ht="15" customHeight="1" x14ac:dyDescent="0.2"/>
    <row r="78" spans="1:57" ht="15" customHeight="1" x14ac:dyDescent="0.2">
      <c r="A78" s="69" t="s">
        <v>106</v>
      </c>
      <c r="N78" s="143"/>
      <c r="O78" s="143"/>
      <c r="P78" s="143"/>
      <c r="Q78" s="143"/>
      <c r="R78" s="143"/>
      <c r="S78" s="143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</row>
    <row r="79" spans="1:57" ht="15" customHeight="1" x14ac:dyDescent="0.2">
      <c r="A79" s="69"/>
      <c r="N79" s="143"/>
      <c r="O79" s="143"/>
      <c r="P79" s="143"/>
      <c r="Q79" s="143"/>
      <c r="R79" s="143"/>
      <c r="S79" s="143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</row>
    <row r="80" spans="1:57" ht="15" customHeight="1" x14ac:dyDescent="0.2">
      <c r="H80" s="107" t="s">
        <v>102</v>
      </c>
      <c r="N80" s="143"/>
      <c r="O80" s="143"/>
      <c r="P80" s="143"/>
      <c r="Q80" s="143"/>
      <c r="R80" s="143"/>
      <c r="S80" s="143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</row>
    <row r="81" spans="1:57" ht="15" customHeight="1" x14ac:dyDescent="0.2">
      <c r="H81" s="107" t="s">
        <v>103</v>
      </c>
      <c r="N81" s="143"/>
      <c r="O81" s="143"/>
      <c r="P81" s="143"/>
      <c r="Q81" s="143"/>
      <c r="R81" s="143"/>
      <c r="S81" s="143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</row>
    <row r="82" spans="1:57" x14ac:dyDescent="0.2">
      <c r="N82" s="143"/>
      <c r="O82" s="143"/>
      <c r="P82" s="143"/>
      <c r="Q82" s="143"/>
      <c r="R82" s="143"/>
      <c r="S82" s="143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</row>
    <row r="85" spans="1:57" s="144" customFormat="1" x14ac:dyDescent="0.25">
      <c r="A85" s="35"/>
      <c r="B85" s="35"/>
      <c r="C85" s="35"/>
      <c r="D85" s="35"/>
      <c r="E85" s="35"/>
      <c r="F85" s="35"/>
      <c r="G85" s="74"/>
      <c r="H85" s="35"/>
      <c r="I85" s="19"/>
      <c r="J85" s="71"/>
      <c r="K85" s="72"/>
      <c r="L85" s="72"/>
      <c r="M85" s="73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</row>
  </sheetData>
  <autoFilter ref="A9:M72">
    <filterColumn colId="3">
      <customFilters>
        <customFilter val="**"/>
      </customFilters>
    </filterColumn>
  </autoFilter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51181102362204722" footer="0.51181102362204722"/>
  <pageSetup paperSize="8" scale="7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X70"/>
  <sheetViews>
    <sheetView view="pageBreakPreview" zoomScale="80" zoomScaleNormal="50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2.5703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3.140625" style="73" customWidth="1"/>
    <col min="13" max="13" width="14.85546875" style="157" customWidth="1"/>
    <col min="14" max="14" width="17.7109375" style="142" hidden="1" customWidth="1"/>
    <col min="15" max="15" width="11.7109375" style="142" hidden="1" customWidth="1"/>
    <col min="16" max="16" width="12.42578125" style="142" hidden="1" customWidth="1"/>
    <col min="17" max="18" width="11.7109375" style="142" hidden="1" customWidth="1"/>
    <col min="19" max="16384" width="9.140625" style="118"/>
  </cols>
  <sheetData>
    <row r="1" spans="1:76" s="1" customFormat="1" ht="25.5" customHeight="1" thickBot="1" x14ac:dyDescent="0.3">
      <c r="A1" s="145" t="s">
        <v>0</v>
      </c>
      <c r="B1" s="146"/>
      <c r="D1" s="147" t="s">
        <v>267</v>
      </c>
      <c r="E1" s="106"/>
      <c r="F1" s="2"/>
      <c r="G1" s="3"/>
      <c r="H1" s="2"/>
      <c r="I1" s="4"/>
      <c r="J1" s="5"/>
      <c r="K1" s="6"/>
      <c r="L1" s="7"/>
      <c r="M1" s="10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1" customFormat="1" ht="27" customHeight="1" x14ac:dyDescent="0.25">
      <c r="A2" s="148" t="s">
        <v>2</v>
      </c>
      <c r="B2" s="149"/>
      <c r="D2" s="150">
        <v>5000000</v>
      </c>
      <c r="E2" s="111"/>
      <c r="F2" s="9"/>
      <c r="G2" s="3"/>
      <c r="H2" s="9"/>
      <c r="I2" s="10"/>
      <c r="J2" s="5"/>
      <c r="K2" s="6"/>
      <c r="L2" s="7"/>
      <c r="M2" s="10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1" customFormat="1" ht="26.25" customHeight="1" x14ac:dyDescent="0.25">
      <c r="A3" s="108" t="s">
        <v>3</v>
      </c>
      <c r="B3" s="151"/>
      <c r="D3" s="152">
        <f>SUM(K10:K62)</f>
        <v>17830990</v>
      </c>
      <c r="E3" s="111"/>
      <c r="F3" s="9"/>
      <c r="G3" s="3"/>
      <c r="H3" s="9"/>
      <c r="I3" s="10"/>
      <c r="J3" s="5"/>
      <c r="K3" s="6"/>
      <c r="L3" s="7"/>
      <c r="M3" s="1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1" customFormat="1" ht="15" customHeight="1" x14ac:dyDescent="0.25">
      <c r="A4" s="108" t="s">
        <v>108</v>
      </c>
      <c r="B4" s="151"/>
      <c r="D4" s="152">
        <v>250000</v>
      </c>
      <c r="E4" s="111"/>
      <c r="F4" s="9"/>
      <c r="G4" s="3"/>
      <c r="H4" s="9"/>
      <c r="I4" s="10"/>
      <c r="J4" s="5"/>
      <c r="K4" s="6"/>
      <c r="L4" s="7"/>
      <c r="M4" s="1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" customFormat="1" ht="15" customHeight="1" x14ac:dyDescent="0.25">
      <c r="A5" s="108" t="s">
        <v>5</v>
      </c>
      <c r="B5" s="151"/>
      <c r="D5" s="152">
        <v>4750000</v>
      </c>
      <c r="E5" s="112"/>
      <c r="F5" s="9"/>
      <c r="G5" s="3"/>
      <c r="H5" s="9"/>
      <c r="I5" s="11"/>
      <c r="J5" s="5"/>
      <c r="K5" s="6"/>
      <c r="L5" s="12"/>
      <c r="M5" s="10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s="1" customFormat="1" ht="15" customHeight="1" x14ac:dyDescent="0.25">
      <c r="A6" s="108" t="s">
        <v>6</v>
      </c>
      <c r="B6" s="151"/>
      <c r="C6" s="153"/>
      <c r="D6" s="83">
        <f>SUM(L10:L62)</f>
        <v>4750000</v>
      </c>
      <c r="E6" s="111"/>
      <c r="F6" s="2"/>
      <c r="G6" s="7"/>
      <c r="H6" s="13"/>
      <c r="L6" s="76"/>
      <c r="M6" s="1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6" s="1" customFormat="1" ht="15" customHeight="1" thickBot="1" x14ac:dyDescent="0.3">
      <c r="A7" s="154" t="s">
        <v>105</v>
      </c>
      <c r="B7" s="155"/>
      <c r="C7" s="152" t="s">
        <v>268</v>
      </c>
      <c r="D7" s="83">
        <v>4750000</v>
      </c>
      <c r="E7" s="76"/>
      <c r="F7" s="2"/>
      <c r="G7" s="7"/>
      <c r="H7" s="13"/>
      <c r="I7" s="14"/>
      <c r="J7" s="14"/>
      <c r="K7" s="14"/>
      <c r="L7" s="156"/>
      <c r="M7" s="15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6" ht="15.75" thickBot="1" x14ac:dyDescent="0.25">
      <c r="A8" s="8"/>
      <c r="B8" s="13"/>
      <c r="C8" s="13"/>
      <c r="D8" s="13"/>
      <c r="E8" s="18"/>
      <c r="F8" s="18"/>
      <c r="G8" s="17"/>
      <c r="H8" s="18"/>
      <c r="J8" s="5"/>
      <c r="K8" s="6"/>
      <c r="L8" s="7"/>
    </row>
    <row r="9" spans="1:76" ht="38.25" x14ac:dyDescent="0.2">
      <c r="A9" s="89" t="s">
        <v>7</v>
      </c>
      <c r="B9" s="90" t="s">
        <v>8</v>
      </c>
      <c r="C9" s="9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5" t="s">
        <v>18</v>
      </c>
      <c r="M9" s="95" t="s">
        <v>104</v>
      </c>
      <c r="N9" s="158" t="s">
        <v>269</v>
      </c>
      <c r="O9" s="159" t="s">
        <v>270</v>
      </c>
      <c r="P9" s="159" t="s">
        <v>271</v>
      </c>
      <c r="Q9" s="159" t="s">
        <v>272</v>
      </c>
      <c r="R9" s="160" t="s">
        <v>273</v>
      </c>
    </row>
    <row r="10" spans="1:76" s="20" customFormat="1" ht="38.25" x14ac:dyDescent="0.2">
      <c r="A10" s="23">
        <v>1</v>
      </c>
      <c r="B10" s="25" t="s">
        <v>274</v>
      </c>
      <c r="C10" s="25"/>
      <c r="D10" s="26" t="s">
        <v>275</v>
      </c>
      <c r="E10" s="27" t="s">
        <v>276</v>
      </c>
      <c r="F10" s="27" t="s">
        <v>277</v>
      </c>
      <c r="G10" s="25">
        <v>65</v>
      </c>
      <c r="H10" s="27" t="s">
        <v>23</v>
      </c>
      <c r="I10" s="28">
        <v>887500</v>
      </c>
      <c r="J10" s="29">
        <v>1677500</v>
      </c>
      <c r="K10" s="26">
        <f>J10-I10</f>
        <v>790000</v>
      </c>
      <c r="L10" s="29">
        <v>150000</v>
      </c>
      <c r="M10" s="29">
        <v>150000</v>
      </c>
      <c r="N10" s="161"/>
      <c r="O10" s="162"/>
      <c r="P10" s="162"/>
      <c r="Q10" s="162"/>
      <c r="R10" s="163"/>
    </row>
    <row r="11" spans="1:76" s="136" customFormat="1" ht="102" x14ac:dyDescent="0.25">
      <c r="A11" s="23">
        <v>2</v>
      </c>
      <c r="B11" s="24" t="s">
        <v>278</v>
      </c>
      <c r="C11" s="25"/>
      <c r="D11" s="26" t="s">
        <v>279</v>
      </c>
      <c r="E11" s="27" t="s">
        <v>280</v>
      </c>
      <c r="F11" s="27" t="s">
        <v>281</v>
      </c>
      <c r="G11" s="25">
        <v>610</v>
      </c>
      <c r="H11" s="27" t="s">
        <v>23</v>
      </c>
      <c r="I11" s="28">
        <v>136730</v>
      </c>
      <c r="J11" s="29">
        <v>436730</v>
      </c>
      <c r="K11" s="26">
        <f t="shared" ref="K11:K62" si="0">J11-I11</f>
        <v>300000</v>
      </c>
      <c r="L11" s="29">
        <v>100000</v>
      </c>
      <c r="M11" s="29">
        <v>100000</v>
      </c>
      <c r="N11" s="164"/>
      <c r="O11" s="165"/>
      <c r="P11" s="165"/>
      <c r="Q11" s="165"/>
      <c r="R11" s="166"/>
    </row>
    <row r="12" spans="1:76" s="136" customFormat="1" ht="38.25" x14ac:dyDescent="0.25">
      <c r="A12" s="23">
        <v>3</v>
      </c>
      <c r="B12" s="24" t="s">
        <v>282</v>
      </c>
      <c r="C12" s="25"/>
      <c r="D12" s="26" t="s">
        <v>28</v>
      </c>
      <c r="E12" s="27" t="s">
        <v>276</v>
      </c>
      <c r="F12" s="27" t="s">
        <v>283</v>
      </c>
      <c r="G12" s="25">
        <v>80</v>
      </c>
      <c r="H12" s="27" t="s">
        <v>23</v>
      </c>
      <c r="I12" s="28">
        <v>217200</v>
      </c>
      <c r="J12" s="29">
        <v>707200</v>
      </c>
      <c r="K12" s="26">
        <f t="shared" si="0"/>
        <v>490000</v>
      </c>
      <c r="L12" s="29">
        <v>200000</v>
      </c>
      <c r="M12" s="29">
        <v>200000</v>
      </c>
      <c r="N12" s="164"/>
      <c r="O12" s="165"/>
      <c r="P12" s="165"/>
      <c r="Q12" s="165"/>
      <c r="R12" s="166"/>
    </row>
    <row r="13" spans="1:76" s="136" customFormat="1" ht="114.75" x14ac:dyDescent="0.25">
      <c r="A13" s="23">
        <v>4</v>
      </c>
      <c r="B13" s="24" t="s">
        <v>284</v>
      </c>
      <c r="C13" s="25"/>
      <c r="D13" s="26" t="s">
        <v>119</v>
      </c>
      <c r="E13" s="27" t="s">
        <v>285</v>
      </c>
      <c r="F13" s="27" t="s">
        <v>286</v>
      </c>
      <c r="G13" s="25">
        <v>16</v>
      </c>
      <c r="H13" s="27" t="s">
        <v>23</v>
      </c>
      <c r="I13" s="28">
        <v>501360</v>
      </c>
      <c r="J13" s="29">
        <v>751360</v>
      </c>
      <c r="K13" s="26">
        <f t="shared" si="0"/>
        <v>250000</v>
      </c>
      <c r="L13" s="29">
        <v>150000</v>
      </c>
      <c r="M13" s="29">
        <v>150000</v>
      </c>
      <c r="N13" s="167"/>
      <c r="O13" s="25"/>
      <c r="P13" s="25"/>
      <c r="Q13" s="25"/>
      <c r="R13" s="25"/>
    </row>
    <row r="14" spans="1:76" s="136" customFormat="1" ht="38.25" x14ac:dyDescent="0.25">
      <c r="A14" s="23">
        <v>5</v>
      </c>
      <c r="B14" s="24" t="s">
        <v>287</v>
      </c>
      <c r="C14" s="25"/>
      <c r="D14" s="26" t="s">
        <v>119</v>
      </c>
      <c r="E14" s="27" t="s">
        <v>276</v>
      </c>
      <c r="F14" s="27" t="s">
        <v>288</v>
      </c>
      <c r="G14" s="25">
        <v>66</v>
      </c>
      <c r="H14" s="27" t="s">
        <v>23</v>
      </c>
      <c r="I14" s="28">
        <v>909000</v>
      </c>
      <c r="J14" s="29">
        <v>1444200</v>
      </c>
      <c r="K14" s="26">
        <f t="shared" si="0"/>
        <v>535200</v>
      </c>
      <c r="L14" s="29">
        <v>150000</v>
      </c>
      <c r="M14" s="29">
        <v>150000</v>
      </c>
      <c r="N14" s="164"/>
      <c r="O14" s="168"/>
      <c r="P14" s="168"/>
      <c r="Q14" s="168"/>
      <c r="R14" s="166"/>
    </row>
    <row r="15" spans="1:76" s="136" customFormat="1" ht="38.25" x14ac:dyDescent="0.2">
      <c r="A15" s="23">
        <v>6</v>
      </c>
      <c r="B15" s="25" t="s">
        <v>289</v>
      </c>
      <c r="C15" s="25"/>
      <c r="D15" s="26" t="s">
        <v>119</v>
      </c>
      <c r="E15" s="27" t="s">
        <v>276</v>
      </c>
      <c r="F15" s="27" t="s">
        <v>290</v>
      </c>
      <c r="G15" s="25">
        <v>27</v>
      </c>
      <c r="H15" s="27" t="s">
        <v>23</v>
      </c>
      <c r="I15" s="28">
        <v>495000</v>
      </c>
      <c r="J15" s="29">
        <v>875000</v>
      </c>
      <c r="K15" s="26">
        <f t="shared" si="0"/>
        <v>380000</v>
      </c>
      <c r="L15" s="29">
        <v>150000</v>
      </c>
      <c r="M15" s="29">
        <v>150000</v>
      </c>
      <c r="N15" s="161"/>
      <c r="O15" s="162"/>
      <c r="P15" s="162"/>
      <c r="Q15" s="162"/>
      <c r="R15" s="163"/>
    </row>
    <row r="16" spans="1:76" s="136" customFormat="1" ht="38.25" x14ac:dyDescent="0.25">
      <c r="A16" s="23">
        <v>7</v>
      </c>
      <c r="B16" s="25" t="s">
        <v>291</v>
      </c>
      <c r="C16" s="25"/>
      <c r="D16" s="26" t="s">
        <v>31</v>
      </c>
      <c r="E16" s="27" t="s">
        <v>292</v>
      </c>
      <c r="F16" s="27" t="s">
        <v>293</v>
      </c>
      <c r="G16" s="25">
        <v>9000</v>
      </c>
      <c r="H16" s="27">
        <v>400</v>
      </c>
      <c r="I16" s="28">
        <v>342857</v>
      </c>
      <c r="J16" s="29">
        <v>1142857</v>
      </c>
      <c r="K16" s="26">
        <f t="shared" si="0"/>
        <v>800000</v>
      </c>
      <c r="L16" s="29">
        <v>0</v>
      </c>
      <c r="M16" s="29">
        <v>0</v>
      </c>
      <c r="N16" s="164"/>
      <c r="O16" s="165"/>
      <c r="P16" s="165"/>
      <c r="Q16" s="168"/>
      <c r="R16" s="166"/>
    </row>
    <row r="17" spans="1:18" s="136" customFormat="1" ht="114.75" x14ac:dyDescent="0.25">
      <c r="A17" s="23">
        <v>8</v>
      </c>
      <c r="B17" s="25" t="s">
        <v>294</v>
      </c>
      <c r="C17" s="25"/>
      <c r="D17" s="26" t="s">
        <v>34</v>
      </c>
      <c r="E17" s="27" t="s">
        <v>285</v>
      </c>
      <c r="F17" s="27" t="s">
        <v>295</v>
      </c>
      <c r="G17" s="25">
        <v>190</v>
      </c>
      <c r="H17" s="27">
        <v>210</v>
      </c>
      <c r="I17" s="28">
        <v>277740</v>
      </c>
      <c r="J17" s="29">
        <v>877740</v>
      </c>
      <c r="K17" s="26">
        <f t="shared" si="0"/>
        <v>600000</v>
      </c>
      <c r="L17" s="29">
        <v>0</v>
      </c>
      <c r="M17" s="29">
        <v>0</v>
      </c>
      <c r="N17" s="164"/>
      <c r="O17" s="165"/>
      <c r="P17" s="165"/>
      <c r="Q17" s="168"/>
      <c r="R17" s="166"/>
    </row>
    <row r="18" spans="1:18" ht="63.75" x14ac:dyDescent="0.2">
      <c r="A18" s="23">
        <v>9</v>
      </c>
      <c r="B18" s="25" t="s">
        <v>296</v>
      </c>
      <c r="C18" s="25"/>
      <c r="D18" s="26" t="s">
        <v>297</v>
      </c>
      <c r="E18" s="27" t="s">
        <v>298</v>
      </c>
      <c r="F18" s="27" t="s">
        <v>299</v>
      </c>
      <c r="G18" s="25">
        <v>10</v>
      </c>
      <c r="H18" s="27">
        <v>332</v>
      </c>
      <c r="I18" s="28">
        <v>332000</v>
      </c>
      <c r="J18" s="29">
        <v>1102000</v>
      </c>
      <c r="K18" s="26">
        <f t="shared" si="0"/>
        <v>770000</v>
      </c>
      <c r="L18" s="29">
        <v>200000</v>
      </c>
      <c r="M18" s="29">
        <v>200000</v>
      </c>
      <c r="N18" s="161"/>
      <c r="O18" s="162"/>
      <c r="P18" s="162"/>
      <c r="Q18" s="162"/>
      <c r="R18" s="163"/>
    </row>
    <row r="19" spans="1:18" ht="38.25" x14ac:dyDescent="0.2">
      <c r="A19" s="23">
        <v>10</v>
      </c>
      <c r="B19" s="31" t="s">
        <v>300</v>
      </c>
      <c r="C19" s="31"/>
      <c r="D19" s="26" t="s">
        <v>301</v>
      </c>
      <c r="E19" s="27" t="s">
        <v>292</v>
      </c>
      <c r="F19" s="31" t="s">
        <v>302</v>
      </c>
      <c r="G19" s="32">
        <v>50</v>
      </c>
      <c r="H19" s="31" t="s">
        <v>23</v>
      </c>
      <c r="I19" s="32">
        <v>65000</v>
      </c>
      <c r="J19" s="32">
        <v>215000</v>
      </c>
      <c r="K19" s="26">
        <f t="shared" si="0"/>
        <v>150000</v>
      </c>
      <c r="L19" s="29">
        <v>100000</v>
      </c>
      <c r="M19" s="29">
        <v>100000</v>
      </c>
      <c r="N19" s="164"/>
      <c r="O19" s="168"/>
      <c r="P19" s="168"/>
      <c r="Q19" s="168"/>
      <c r="R19" s="166"/>
    </row>
    <row r="20" spans="1:18" ht="38.25" x14ac:dyDescent="0.2">
      <c r="A20" s="23">
        <v>11</v>
      </c>
      <c r="B20" s="25" t="s">
        <v>303</v>
      </c>
      <c r="C20" s="25"/>
      <c r="D20" s="26" t="s">
        <v>304</v>
      </c>
      <c r="E20" s="27" t="s">
        <v>292</v>
      </c>
      <c r="F20" s="27" t="s">
        <v>305</v>
      </c>
      <c r="G20" s="25">
        <v>270</v>
      </c>
      <c r="H20" s="27" t="s">
        <v>23</v>
      </c>
      <c r="I20" s="28">
        <v>150000</v>
      </c>
      <c r="J20" s="29">
        <v>430000</v>
      </c>
      <c r="K20" s="26">
        <f t="shared" si="0"/>
        <v>280000</v>
      </c>
      <c r="L20" s="29">
        <v>0</v>
      </c>
      <c r="M20" s="29">
        <v>0</v>
      </c>
      <c r="N20" s="161"/>
      <c r="O20" s="162"/>
      <c r="P20" s="162"/>
      <c r="Q20" s="162"/>
      <c r="R20" s="163"/>
    </row>
    <row r="21" spans="1:18" ht="38.25" x14ac:dyDescent="0.2">
      <c r="A21" s="23">
        <v>12</v>
      </c>
      <c r="B21" s="25" t="s">
        <v>306</v>
      </c>
      <c r="C21" s="25"/>
      <c r="D21" s="26" t="s">
        <v>307</v>
      </c>
      <c r="E21" s="27" t="s">
        <v>292</v>
      </c>
      <c r="F21" s="27" t="s">
        <v>308</v>
      </c>
      <c r="G21" s="25">
        <v>160</v>
      </c>
      <c r="H21" s="27" t="s">
        <v>23</v>
      </c>
      <c r="I21" s="28">
        <v>260000</v>
      </c>
      <c r="J21" s="29">
        <v>860000</v>
      </c>
      <c r="K21" s="26">
        <f t="shared" si="0"/>
        <v>600000</v>
      </c>
      <c r="L21" s="29">
        <v>200000</v>
      </c>
      <c r="M21" s="29">
        <v>200000</v>
      </c>
      <c r="N21" s="167"/>
      <c r="O21" s="25"/>
      <c r="P21" s="25"/>
      <c r="Q21" s="25"/>
      <c r="R21" s="25"/>
    </row>
    <row r="22" spans="1:18" ht="114.75" x14ac:dyDescent="0.2">
      <c r="A22" s="23">
        <v>13</v>
      </c>
      <c r="B22" s="24" t="s">
        <v>309</v>
      </c>
      <c r="C22" s="25"/>
      <c r="D22" s="26" t="s">
        <v>307</v>
      </c>
      <c r="E22" s="27" t="s">
        <v>285</v>
      </c>
      <c r="F22" s="27" t="s">
        <v>310</v>
      </c>
      <c r="G22" s="25">
        <v>40</v>
      </c>
      <c r="H22" s="27" t="s">
        <v>23</v>
      </c>
      <c r="I22" s="28">
        <v>220000</v>
      </c>
      <c r="J22" s="29">
        <v>590000</v>
      </c>
      <c r="K22" s="26">
        <f t="shared" si="0"/>
        <v>370000</v>
      </c>
      <c r="L22" s="29">
        <v>0</v>
      </c>
      <c r="M22" s="29">
        <v>0</v>
      </c>
      <c r="N22" s="167"/>
      <c r="O22" s="25"/>
      <c r="P22" s="25"/>
      <c r="Q22" s="25"/>
      <c r="R22" s="25"/>
    </row>
    <row r="23" spans="1:18" ht="114.75" x14ac:dyDescent="0.2">
      <c r="A23" s="23">
        <v>14</v>
      </c>
      <c r="B23" s="24" t="s">
        <v>311</v>
      </c>
      <c r="C23" s="25"/>
      <c r="D23" s="26" t="s">
        <v>312</v>
      </c>
      <c r="E23" s="27" t="s">
        <v>285</v>
      </c>
      <c r="F23" s="27" t="s">
        <v>313</v>
      </c>
      <c r="G23" s="25">
        <v>200</v>
      </c>
      <c r="H23" s="27" t="s">
        <v>23</v>
      </c>
      <c r="I23" s="28">
        <v>420000</v>
      </c>
      <c r="J23" s="29">
        <v>1120000</v>
      </c>
      <c r="K23" s="26">
        <f t="shared" si="0"/>
        <v>700000</v>
      </c>
      <c r="L23" s="29">
        <v>200000</v>
      </c>
      <c r="M23" s="29">
        <v>200000</v>
      </c>
      <c r="N23" s="167"/>
      <c r="O23" s="25"/>
      <c r="P23" s="25"/>
      <c r="Q23" s="25"/>
      <c r="R23" s="25"/>
    </row>
    <row r="24" spans="1:18" ht="51" x14ac:dyDescent="0.2">
      <c r="A24" s="23">
        <v>15</v>
      </c>
      <c r="B24" s="24" t="s">
        <v>314</v>
      </c>
      <c r="C24" s="25"/>
      <c r="D24" s="26" t="s">
        <v>50</v>
      </c>
      <c r="E24" s="27" t="s">
        <v>315</v>
      </c>
      <c r="F24" s="27" t="s">
        <v>316</v>
      </c>
      <c r="G24" s="25">
        <v>35</v>
      </c>
      <c r="H24" s="27" t="s">
        <v>23</v>
      </c>
      <c r="I24" s="28">
        <v>400360</v>
      </c>
      <c r="J24" s="29">
        <v>900360</v>
      </c>
      <c r="K24" s="26">
        <f t="shared" si="0"/>
        <v>500000</v>
      </c>
      <c r="L24" s="29">
        <v>100000</v>
      </c>
      <c r="M24" s="29">
        <v>100000</v>
      </c>
      <c r="N24" s="167"/>
      <c r="O24" s="25"/>
      <c r="P24" s="25"/>
      <c r="Q24" s="25"/>
      <c r="R24" s="25"/>
    </row>
    <row r="25" spans="1:18" ht="102" x14ac:dyDescent="0.2">
      <c r="A25" s="23">
        <v>16</v>
      </c>
      <c r="B25" s="24" t="s">
        <v>317</v>
      </c>
      <c r="C25" s="25"/>
      <c r="D25" s="26" t="s">
        <v>50</v>
      </c>
      <c r="E25" s="27" t="s">
        <v>318</v>
      </c>
      <c r="F25" s="27" t="s">
        <v>319</v>
      </c>
      <c r="G25" s="25">
        <v>22</v>
      </c>
      <c r="H25" s="27" t="s">
        <v>23</v>
      </c>
      <c r="I25" s="28">
        <v>330000</v>
      </c>
      <c r="J25" s="29">
        <v>660000</v>
      </c>
      <c r="K25" s="26">
        <f t="shared" si="0"/>
        <v>330000</v>
      </c>
      <c r="L25" s="29">
        <v>100000</v>
      </c>
      <c r="M25" s="29">
        <v>100000</v>
      </c>
      <c r="N25" s="164"/>
      <c r="O25" s="165"/>
      <c r="P25" s="168"/>
      <c r="Q25" s="168"/>
      <c r="R25" s="166"/>
    </row>
    <row r="26" spans="1:18" ht="38.25" x14ac:dyDescent="0.2">
      <c r="A26" s="23">
        <v>17</v>
      </c>
      <c r="B26" s="25" t="s">
        <v>320</v>
      </c>
      <c r="C26" s="25"/>
      <c r="D26" s="26" t="s">
        <v>50</v>
      </c>
      <c r="E26" s="27" t="s">
        <v>276</v>
      </c>
      <c r="F26" s="27" t="s">
        <v>321</v>
      </c>
      <c r="G26" s="25">
        <v>22</v>
      </c>
      <c r="H26" s="27" t="s">
        <v>23</v>
      </c>
      <c r="I26" s="28">
        <v>289350</v>
      </c>
      <c r="J26" s="29">
        <v>500000</v>
      </c>
      <c r="K26" s="26">
        <f t="shared" si="0"/>
        <v>210650</v>
      </c>
      <c r="L26" s="29">
        <v>0</v>
      </c>
      <c r="M26" s="29">
        <v>0</v>
      </c>
      <c r="N26" s="169"/>
      <c r="O26" s="170"/>
      <c r="P26" s="162"/>
      <c r="Q26" s="162"/>
      <c r="R26" s="163"/>
    </row>
    <row r="27" spans="1:18" ht="102" x14ac:dyDescent="0.2">
      <c r="A27" s="23">
        <v>18</v>
      </c>
      <c r="B27" s="24" t="s">
        <v>322</v>
      </c>
      <c r="C27" s="25"/>
      <c r="D27" s="26" t="s">
        <v>323</v>
      </c>
      <c r="E27" s="27" t="s">
        <v>280</v>
      </c>
      <c r="F27" s="27" t="s">
        <v>324</v>
      </c>
      <c r="G27" s="25">
        <v>70</v>
      </c>
      <c r="H27" s="27" t="s">
        <v>23</v>
      </c>
      <c r="I27" s="28">
        <v>180000</v>
      </c>
      <c r="J27" s="29">
        <v>580000</v>
      </c>
      <c r="K27" s="26">
        <f t="shared" si="0"/>
        <v>400000</v>
      </c>
      <c r="L27" s="29">
        <v>100000</v>
      </c>
      <c r="M27" s="29">
        <v>100000</v>
      </c>
      <c r="N27" s="164"/>
      <c r="O27" s="168"/>
      <c r="P27" s="168"/>
      <c r="Q27" s="168"/>
      <c r="R27" s="166"/>
    </row>
    <row r="28" spans="1:18" ht="51" x14ac:dyDescent="0.2">
      <c r="A28" s="23">
        <v>19</v>
      </c>
      <c r="B28" s="24" t="s">
        <v>325</v>
      </c>
      <c r="C28" s="25"/>
      <c r="D28" s="26" t="s">
        <v>326</v>
      </c>
      <c r="E28" s="27" t="s">
        <v>315</v>
      </c>
      <c r="F28" s="27" t="s">
        <v>327</v>
      </c>
      <c r="G28" s="25">
        <v>15</v>
      </c>
      <c r="H28" s="27"/>
      <c r="I28" s="28">
        <v>136800</v>
      </c>
      <c r="J28" s="29">
        <v>446800</v>
      </c>
      <c r="K28" s="26">
        <f t="shared" si="0"/>
        <v>310000</v>
      </c>
      <c r="L28" s="29">
        <v>0</v>
      </c>
      <c r="M28" s="29">
        <v>0</v>
      </c>
      <c r="N28" s="164"/>
      <c r="O28" s="168"/>
      <c r="P28" s="168"/>
      <c r="Q28" s="168"/>
      <c r="R28" s="166"/>
    </row>
    <row r="29" spans="1:18" ht="38.25" x14ac:dyDescent="0.2">
      <c r="A29" s="23">
        <v>20</v>
      </c>
      <c r="B29" s="24" t="s">
        <v>328</v>
      </c>
      <c r="C29" s="25"/>
      <c r="D29" s="26" t="s">
        <v>329</v>
      </c>
      <c r="E29" s="27" t="s">
        <v>292</v>
      </c>
      <c r="F29" s="27" t="s">
        <v>330</v>
      </c>
      <c r="G29" s="25">
        <v>18</v>
      </c>
      <c r="H29" s="27">
        <v>150</v>
      </c>
      <c r="I29" s="28">
        <v>75000</v>
      </c>
      <c r="J29" s="29">
        <v>225000</v>
      </c>
      <c r="K29" s="26">
        <f t="shared" si="0"/>
        <v>150000</v>
      </c>
      <c r="L29" s="29">
        <v>0</v>
      </c>
      <c r="M29" s="29">
        <v>0</v>
      </c>
      <c r="N29" s="164"/>
      <c r="O29" s="165"/>
      <c r="P29" s="165"/>
      <c r="Q29" s="165"/>
      <c r="R29" s="166"/>
    </row>
    <row r="30" spans="1:18" ht="114.75" x14ac:dyDescent="0.2">
      <c r="A30" s="23">
        <v>21</v>
      </c>
      <c r="B30" s="24" t="s">
        <v>331</v>
      </c>
      <c r="C30" s="25"/>
      <c r="D30" s="26" t="s">
        <v>332</v>
      </c>
      <c r="E30" s="27" t="s">
        <v>285</v>
      </c>
      <c r="F30" s="27" t="s">
        <v>333</v>
      </c>
      <c r="G30" s="25">
        <v>250</v>
      </c>
      <c r="H30" s="27" t="s">
        <v>23</v>
      </c>
      <c r="I30" s="28">
        <v>90000</v>
      </c>
      <c r="J30" s="29">
        <v>300000</v>
      </c>
      <c r="K30" s="26">
        <f t="shared" si="0"/>
        <v>210000</v>
      </c>
      <c r="L30" s="29">
        <v>100000</v>
      </c>
      <c r="M30" s="29">
        <v>100000</v>
      </c>
      <c r="N30" s="164"/>
      <c r="O30" s="165"/>
      <c r="P30" s="165"/>
      <c r="Q30" s="165"/>
      <c r="R30" s="166"/>
    </row>
    <row r="31" spans="1:18" ht="114.75" x14ac:dyDescent="0.2">
      <c r="A31" s="23">
        <v>22</v>
      </c>
      <c r="B31" s="24" t="s">
        <v>334</v>
      </c>
      <c r="C31" s="25"/>
      <c r="D31" s="26" t="s">
        <v>332</v>
      </c>
      <c r="E31" s="27" t="s">
        <v>285</v>
      </c>
      <c r="F31" s="27" t="s">
        <v>335</v>
      </c>
      <c r="G31" s="25">
        <v>200</v>
      </c>
      <c r="H31" s="27" t="s">
        <v>23</v>
      </c>
      <c r="I31" s="28">
        <v>65000</v>
      </c>
      <c r="J31" s="29">
        <v>215000</v>
      </c>
      <c r="K31" s="26">
        <f t="shared" si="0"/>
        <v>150000</v>
      </c>
      <c r="L31" s="29">
        <v>50000</v>
      </c>
      <c r="M31" s="29">
        <v>50000</v>
      </c>
      <c r="N31" s="164"/>
      <c r="O31" s="168"/>
      <c r="P31" s="168"/>
      <c r="Q31" s="168"/>
      <c r="R31" s="166"/>
    </row>
    <row r="32" spans="1:18" ht="114.75" x14ac:dyDescent="0.2">
      <c r="A32" s="23">
        <v>23</v>
      </c>
      <c r="B32" s="24" t="s">
        <v>336</v>
      </c>
      <c r="C32" s="25"/>
      <c r="D32" s="26" t="s">
        <v>332</v>
      </c>
      <c r="E32" s="27" t="s">
        <v>285</v>
      </c>
      <c r="F32" s="27" t="s">
        <v>337</v>
      </c>
      <c r="G32" s="25">
        <v>300</v>
      </c>
      <c r="H32" s="27" t="s">
        <v>23</v>
      </c>
      <c r="I32" s="28">
        <v>144000</v>
      </c>
      <c r="J32" s="29">
        <v>480000</v>
      </c>
      <c r="K32" s="26">
        <f t="shared" si="0"/>
        <v>336000</v>
      </c>
      <c r="L32" s="29">
        <v>0</v>
      </c>
      <c r="M32" s="29">
        <v>0</v>
      </c>
      <c r="N32" s="164"/>
      <c r="O32" s="165"/>
      <c r="P32" s="168"/>
      <c r="Q32" s="165"/>
      <c r="R32" s="166"/>
    </row>
    <row r="33" spans="1:18" ht="102" x14ac:dyDescent="0.2">
      <c r="A33" s="23">
        <v>24</v>
      </c>
      <c r="B33" s="24" t="s">
        <v>338</v>
      </c>
      <c r="C33" s="25"/>
      <c r="D33" s="26" t="s">
        <v>339</v>
      </c>
      <c r="E33" s="27" t="s">
        <v>280</v>
      </c>
      <c r="F33" s="27" t="s">
        <v>340</v>
      </c>
      <c r="G33" s="25">
        <v>30</v>
      </c>
      <c r="H33" s="27">
        <v>80</v>
      </c>
      <c r="I33" s="28">
        <v>150000</v>
      </c>
      <c r="J33" s="29">
        <v>400000</v>
      </c>
      <c r="K33" s="26">
        <f t="shared" si="0"/>
        <v>250000</v>
      </c>
      <c r="L33" s="29">
        <v>100000</v>
      </c>
      <c r="M33" s="29">
        <v>100000</v>
      </c>
      <c r="N33" s="161"/>
      <c r="O33" s="162"/>
      <c r="P33" s="162"/>
      <c r="Q33" s="162"/>
      <c r="R33" s="163"/>
    </row>
    <row r="34" spans="1:18" ht="38.25" x14ac:dyDescent="0.2">
      <c r="A34" s="23">
        <v>25</v>
      </c>
      <c r="B34" s="24" t="s">
        <v>341</v>
      </c>
      <c r="C34" s="25"/>
      <c r="D34" s="26" t="s">
        <v>342</v>
      </c>
      <c r="E34" s="27" t="s">
        <v>292</v>
      </c>
      <c r="F34" s="27" t="s">
        <v>343</v>
      </c>
      <c r="G34" s="25">
        <v>35</v>
      </c>
      <c r="H34" s="27" t="s">
        <v>23</v>
      </c>
      <c r="I34" s="28">
        <v>200000</v>
      </c>
      <c r="J34" s="29">
        <v>390000</v>
      </c>
      <c r="K34" s="26">
        <f t="shared" si="0"/>
        <v>190000</v>
      </c>
      <c r="L34" s="29">
        <v>90000</v>
      </c>
      <c r="M34" s="29">
        <v>90000</v>
      </c>
      <c r="N34" s="161"/>
      <c r="O34" s="162"/>
      <c r="P34" s="162"/>
      <c r="Q34" s="162"/>
      <c r="R34" s="163"/>
    </row>
    <row r="35" spans="1:18" ht="51" x14ac:dyDescent="0.2">
      <c r="A35" s="23">
        <v>26</v>
      </c>
      <c r="B35" s="24" t="s">
        <v>344</v>
      </c>
      <c r="C35" s="25"/>
      <c r="D35" s="26" t="s">
        <v>342</v>
      </c>
      <c r="E35" s="27" t="s">
        <v>315</v>
      </c>
      <c r="F35" s="27" t="s">
        <v>345</v>
      </c>
      <c r="G35" s="25">
        <v>100</v>
      </c>
      <c r="H35" s="27" t="s">
        <v>23</v>
      </c>
      <c r="I35" s="28">
        <v>85000</v>
      </c>
      <c r="J35" s="29">
        <v>278040</v>
      </c>
      <c r="K35" s="26">
        <f t="shared" si="0"/>
        <v>193040</v>
      </c>
      <c r="L35" s="29">
        <v>90000</v>
      </c>
      <c r="M35" s="29">
        <v>90000</v>
      </c>
      <c r="N35" s="171"/>
      <c r="O35" s="172"/>
      <c r="P35" s="172"/>
      <c r="Q35" s="172"/>
      <c r="R35" s="173"/>
    </row>
    <row r="36" spans="1:18" ht="114.75" x14ac:dyDescent="0.2">
      <c r="A36" s="23">
        <v>27</v>
      </c>
      <c r="B36" s="24" t="s">
        <v>346</v>
      </c>
      <c r="C36" s="25"/>
      <c r="D36" s="26" t="s">
        <v>347</v>
      </c>
      <c r="E36" s="27" t="s">
        <v>285</v>
      </c>
      <c r="F36" s="27" t="s">
        <v>348</v>
      </c>
      <c r="G36" s="25">
        <v>320</v>
      </c>
      <c r="H36" s="27" t="s">
        <v>23</v>
      </c>
      <c r="I36" s="28">
        <v>550000</v>
      </c>
      <c r="J36" s="29">
        <v>1000000</v>
      </c>
      <c r="K36" s="26">
        <f t="shared" si="0"/>
        <v>450000</v>
      </c>
      <c r="L36" s="29">
        <v>0</v>
      </c>
      <c r="M36" s="29">
        <v>0</v>
      </c>
      <c r="N36" s="164"/>
      <c r="O36" s="165"/>
      <c r="P36" s="165"/>
      <c r="Q36" s="165"/>
      <c r="R36" s="166"/>
    </row>
    <row r="37" spans="1:18" ht="12.75" x14ac:dyDescent="0.2">
      <c r="A37" s="23">
        <v>28</v>
      </c>
      <c r="B37" s="24" t="s">
        <v>349</v>
      </c>
      <c r="C37" s="25"/>
      <c r="D37" s="26" t="s">
        <v>350</v>
      </c>
      <c r="E37" s="27" t="s">
        <v>351</v>
      </c>
      <c r="F37" s="27" t="s">
        <v>352</v>
      </c>
      <c r="G37" s="25">
        <v>30</v>
      </c>
      <c r="H37" s="27" t="s">
        <v>23</v>
      </c>
      <c r="I37" s="28">
        <v>220000</v>
      </c>
      <c r="J37" s="29">
        <v>420000</v>
      </c>
      <c r="K37" s="26">
        <f t="shared" si="0"/>
        <v>200000</v>
      </c>
      <c r="L37" s="29">
        <v>100000</v>
      </c>
      <c r="M37" s="29">
        <v>100000</v>
      </c>
      <c r="N37" s="164"/>
      <c r="O37" s="165"/>
      <c r="P37" s="165"/>
      <c r="Q37" s="165"/>
      <c r="R37" s="166"/>
    </row>
    <row r="38" spans="1:18" ht="89.25" x14ac:dyDescent="0.2">
      <c r="A38" s="23">
        <v>29</v>
      </c>
      <c r="B38" s="24" t="s">
        <v>353</v>
      </c>
      <c r="C38" s="25"/>
      <c r="D38" s="26" t="s">
        <v>354</v>
      </c>
      <c r="E38" s="27" t="s">
        <v>355</v>
      </c>
      <c r="F38" s="27" t="s">
        <v>356</v>
      </c>
      <c r="G38" s="25">
        <v>65</v>
      </c>
      <c r="H38" s="27"/>
      <c r="I38" s="28">
        <v>6731250</v>
      </c>
      <c r="J38" s="29">
        <v>7031250</v>
      </c>
      <c r="K38" s="26">
        <f t="shared" si="0"/>
        <v>300000</v>
      </c>
      <c r="L38" s="29">
        <v>100000</v>
      </c>
      <c r="M38" s="29">
        <v>100000</v>
      </c>
      <c r="N38" s="161"/>
      <c r="O38" s="162"/>
      <c r="P38" s="162"/>
      <c r="Q38" s="162"/>
      <c r="R38" s="163"/>
    </row>
    <row r="39" spans="1:18" ht="51" x14ac:dyDescent="0.2">
      <c r="A39" s="23">
        <v>30</v>
      </c>
      <c r="B39" s="24" t="s">
        <v>357</v>
      </c>
      <c r="C39" s="25"/>
      <c r="D39" s="26" t="s">
        <v>358</v>
      </c>
      <c r="E39" s="27" t="s">
        <v>315</v>
      </c>
      <c r="F39" s="27" t="s">
        <v>359</v>
      </c>
      <c r="G39" s="25">
        <v>2500</v>
      </c>
      <c r="H39" s="27"/>
      <c r="I39" s="28">
        <v>1600000</v>
      </c>
      <c r="J39" s="29">
        <v>2100000</v>
      </c>
      <c r="K39" s="26">
        <f t="shared" si="0"/>
        <v>500000</v>
      </c>
      <c r="L39" s="29">
        <v>100000</v>
      </c>
      <c r="M39" s="29">
        <v>100000</v>
      </c>
      <c r="N39" s="161"/>
      <c r="O39" s="162"/>
      <c r="P39" s="162"/>
      <c r="Q39" s="162"/>
      <c r="R39" s="163"/>
    </row>
    <row r="40" spans="1:18" ht="63.75" x14ac:dyDescent="0.2">
      <c r="A40" s="23">
        <v>31</v>
      </c>
      <c r="B40" s="24" t="s">
        <v>360</v>
      </c>
      <c r="C40" s="25"/>
      <c r="D40" s="26" t="s">
        <v>361</v>
      </c>
      <c r="E40" s="27" t="s">
        <v>315</v>
      </c>
      <c r="F40" s="27" t="s">
        <v>362</v>
      </c>
      <c r="G40" s="25">
        <v>100</v>
      </c>
      <c r="H40" s="27" t="s">
        <v>23</v>
      </c>
      <c r="I40" s="28">
        <v>400000</v>
      </c>
      <c r="J40" s="29">
        <v>730000</v>
      </c>
      <c r="K40" s="26">
        <f t="shared" si="0"/>
        <v>330000</v>
      </c>
      <c r="L40" s="29">
        <v>100000</v>
      </c>
      <c r="M40" s="29">
        <v>100000</v>
      </c>
      <c r="N40" s="174"/>
      <c r="O40" s="168"/>
      <c r="P40" s="168"/>
      <c r="Q40" s="168"/>
      <c r="R40" s="166"/>
    </row>
    <row r="41" spans="1:18" ht="114.75" x14ac:dyDescent="0.2">
      <c r="A41" s="23">
        <v>32</v>
      </c>
      <c r="B41" s="24" t="s">
        <v>363</v>
      </c>
      <c r="C41" s="25"/>
      <c r="D41" s="26" t="s">
        <v>188</v>
      </c>
      <c r="E41" s="27" t="s">
        <v>285</v>
      </c>
      <c r="F41" s="27" t="s">
        <v>364</v>
      </c>
      <c r="G41" s="25">
        <v>32</v>
      </c>
      <c r="H41" s="27" t="s">
        <v>23</v>
      </c>
      <c r="I41" s="28">
        <v>160000</v>
      </c>
      <c r="J41" s="29">
        <v>424600</v>
      </c>
      <c r="K41" s="26">
        <f t="shared" si="0"/>
        <v>264600</v>
      </c>
      <c r="L41" s="29">
        <v>100000</v>
      </c>
      <c r="M41" s="29">
        <v>100000</v>
      </c>
      <c r="N41" s="164"/>
      <c r="O41" s="165"/>
      <c r="P41" s="168"/>
      <c r="Q41" s="168"/>
      <c r="R41" s="166"/>
    </row>
    <row r="42" spans="1:18" ht="114.75" x14ac:dyDescent="0.2">
      <c r="A42" s="23">
        <v>33</v>
      </c>
      <c r="B42" s="24" t="s">
        <v>365</v>
      </c>
      <c r="C42" s="25"/>
      <c r="D42" s="26" t="s">
        <v>188</v>
      </c>
      <c r="E42" s="27" t="s">
        <v>285</v>
      </c>
      <c r="F42" s="27" t="s">
        <v>366</v>
      </c>
      <c r="G42" s="25">
        <v>200</v>
      </c>
      <c r="H42" s="27" t="s">
        <v>23</v>
      </c>
      <c r="I42" s="28">
        <v>160000</v>
      </c>
      <c r="J42" s="29">
        <v>330000</v>
      </c>
      <c r="K42" s="26">
        <f t="shared" si="0"/>
        <v>170000</v>
      </c>
      <c r="L42" s="29">
        <v>0</v>
      </c>
      <c r="M42" s="29">
        <v>0</v>
      </c>
      <c r="N42" s="161"/>
      <c r="O42" s="162"/>
      <c r="P42" s="162"/>
      <c r="Q42" s="162"/>
      <c r="R42" s="163"/>
    </row>
    <row r="43" spans="1:18" ht="114.75" x14ac:dyDescent="0.2">
      <c r="A43" s="23">
        <v>34</v>
      </c>
      <c r="B43" s="24" t="s">
        <v>367</v>
      </c>
      <c r="C43" s="25"/>
      <c r="D43" s="26" t="s">
        <v>368</v>
      </c>
      <c r="E43" s="27" t="s">
        <v>285</v>
      </c>
      <c r="F43" s="27" t="s">
        <v>369</v>
      </c>
      <c r="G43" s="25">
        <v>350</v>
      </c>
      <c r="H43" s="27">
        <v>55</v>
      </c>
      <c r="I43" s="28">
        <v>60000</v>
      </c>
      <c r="J43" s="29">
        <v>192000</v>
      </c>
      <c r="K43" s="26">
        <f t="shared" si="0"/>
        <v>132000</v>
      </c>
      <c r="L43" s="29">
        <v>80000</v>
      </c>
      <c r="M43" s="29">
        <v>80000</v>
      </c>
      <c r="N43" s="175"/>
      <c r="O43" s="27"/>
      <c r="P43" s="27"/>
      <c r="Q43" s="27"/>
      <c r="R43" s="27"/>
    </row>
    <row r="44" spans="1:18" ht="114.75" x14ac:dyDescent="0.2">
      <c r="A44" s="23">
        <v>35</v>
      </c>
      <c r="B44" s="24" t="s">
        <v>370</v>
      </c>
      <c r="C44" s="25"/>
      <c r="D44" s="26" t="s">
        <v>371</v>
      </c>
      <c r="E44" s="27" t="s">
        <v>285</v>
      </c>
      <c r="F44" s="27" t="s">
        <v>372</v>
      </c>
      <c r="G44" s="25">
        <v>26</v>
      </c>
      <c r="H44" s="27" t="s">
        <v>23</v>
      </c>
      <c r="I44" s="28">
        <v>350000</v>
      </c>
      <c r="J44" s="29">
        <v>550000</v>
      </c>
      <c r="K44" s="26">
        <f t="shared" si="0"/>
        <v>200000</v>
      </c>
      <c r="L44" s="29">
        <v>100000</v>
      </c>
      <c r="M44" s="29">
        <v>100000</v>
      </c>
      <c r="N44" s="175"/>
      <c r="O44" s="27"/>
      <c r="P44" s="27"/>
      <c r="Q44" s="27"/>
      <c r="R44" s="27"/>
    </row>
    <row r="45" spans="1:18" ht="114.75" x14ac:dyDescent="0.2">
      <c r="A45" s="23">
        <v>36</v>
      </c>
      <c r="B45" s="24" t="s">
        <v>373</v>
      </c>
      <c r="C45" s="25"/>
      <c r="D45" s="26" t="s">
        <v>374</v>
      </c>
      <c r="E45" s="27" t="s">
        <v>285</v>
      </c>
      <c r="F45" s="27" t="s">
        <v>375</v>
      </c>
      <c r="G45" s="25">
        <v>822</v>
      </c>
      <c r="H45" s="27"/>
      <c r="I45" s="28">
        <v>45000</v>
      </c>
      <c r="J45" s="29">
        <v>150000</v>
      </c>
      <c r="K45" s="26">
        <f t="shared" si="0"/>
        <v>105000</v>
      </c>
      <c r="L45" s="29">
        <v>80000</v>
      </c>
      <c r="M45" s="29">
        <v>80000</v>
      </c>
      <c r="N45" s="175"/>
      <c r="O45" s="27"/>
      <c r="P45" s="27"/>
      <c r="Q45" s="27"/>
      <c r="R45" s="27"/>
    </row>
    <row r="46" spans="1:18" ht="51" x14ac:dyDescent="0.2">
      <c r="A46" s="23">
        <v>37</v>
      </c>
      <c r="B46" s="24" t="s">
        <v>376</v>
      </c>
      <c r="C46" s="25"/>
      <c r="D46" s="26" t="s">
        <v>377</v>
      </c>
      <c r="E46" s="27" t="s">
        <v>315</v>
      </c>
      <c r="F46" s="27" t="s">
        <v>59</v>
      </c>
      <c r="G46" s="25">
        <v>150</v>
      </c>
      <c r="H46" s="27">
        <v>20</v>
      </c>
      <c r="I46" s="28">
        <v>40000</v>
      </c>
      <c r="J46" s="29">
        <v>130000</v>
      </c>
      <c r="K46" s="26">
        <f t="shared" si="0"/>
        <v>90000</v>
      </c>
      <c r="L46" s="29">
        <v>0</v>
      </c>
      <c r="M46" s="29">
        <v>0</v>
      </c>
      <c r="N46" s="175"/>
      <c r="O46" s="27"/>
      <c r="P46" s="27"/>
      <c r="Q46" s="27"/>
      <c r="R46" s="27"/>
    </row>
    <row r="47" spans="1:18" ht="114.75" x14ac:dyDescent="0.2">
      <c r="A47" s="23">
        <v>38</v>
      </c>
      <c r="B47" s="24" t="s">
        <v>378</v>
      </c>
      <c r="C47" s="25"/>
      <c r="D47" s="26" t="s">
        <v>58</v>
      </c>
      <c r="E47" s="27" t="s">
        <v>285</v>
      </c>
      <c r="F47" s="27" t="s">
        <v>379</v>
      </c>
      <c r="G47" s="25">
        <v>500</v>
      </c>
      <c r="H47" s="27" t="s">
        <v>23</v>
      </c>
      <c r="I47" s="28">
        <v>80000</v>
      </c>
      <c r="J47" s="29">
        <v>250000</v>
      </c>
      <c r="K47" s="26">
        <f t="shared" si="0"/>
        <v>170000</v>
      </c>
      <c r="L47" s="29">
        <v>170000</v>
      </c>
      <c r="M47" s="29">
        <v>170000</v>
      </c>
      <c r="N47" s="175"/>
      <c r="O47" s="27"/>
      <c r="P47" s="27"/>
      <c r="Q47" s="27"/>
      <c r="R47" s="27"/>
    </row>
    <row r="48" spans="1:18" ht="38.25" x14ac:dyDescent="0.2">
      <c r="A48" s="23">
        <v>39</v>
      </c>
      <c r="B48" s="24" t="s">
        <v>380</v>
      </c>
      <c r="C48" s="25"/>
      <c r="D48" s="26" t="s">
        <v>381</v>
      </c>
      <c r="E48" s="27" t="s">
        <v>276</v>
      </c>
      <c r="F48" s="27" t="s">
        <v>382</v>
      </c>
      <c r="G48" s="25">
        <v>82</v>
      </c>
      <c r="H48" s="27" t="s">
        <v>23</v>
      </c>
      <c r="I48" s="28">
        <v>295000</v>
      </c>
      <c r="J48" s="29">
        <v>825000</v>
      </c>
      <c r="K48" s="26">
        <f t="shared" si="0"/>
        <v>530000</v>
      </c>
      <c r="L48" s="29">
        <v>200000</v>
      </c>
      <c r="M48" s="29">
        <v>200000</v>
      </c>
      <c r="N48" s="175"/>
      <c r="O48" s="27"/>
      <c r="P48" s="27"/>
      <c r="Q48" s="27"/>
      <c r="R48" s="27"/>
    </row>
    <row r="49" spans="1:18" ht="114.75" x14ac:dyDescent="0.2">
      <c r="A49" s="23">
        <v>40</v>
      </c>
      <c r="B49" s="24" t="s">
        <v>383</v>
      </c>
      <c r="C49" s="25"/>
      <c r="D49" s="26" t="s">
        <v>384</v>
      </c>
      <c r="E49" s="27" t="s">
        <v>285</v>
      </c>
      <c r="F49" s="27" t="s">
        <v>385</v>
      </c>
      <c r="G49" s="25">
        <v>340</v>
      </c>
      <c r="H49" s="27">
        <v>32</v>
      </c>
      <c r="I49" s="28">
        <v>109000</v>
      </c>
      <c r="J49" s="29">
        <v>184000</v>
      </c>
      <c r="K49" s="26">
        <f t="shared" si="0"/>
        <v>75000</v>
      </c>
      <c r="L49" s="29">
        <v>50000</v>
      </c>
      <c r="M49" s="29">
        <v>50000</v>
      </c>
      <c r="N49" s="175"/>
      <c r="O49" s="27"/>
      <c r="P49" s="27"/>
      <c r="Q49" s="27"/>
      <c r="R49" s="27"/>
    </row>
    <row r="50" spans="1:18" ht="38.25" x14ac:dyDescent="0.2">
      <c r="A50" s="23">
        <v>41</v>
      </c>
      <c r="B50" s="24" t="s">
        <v>386</v>
      </c>
      <c r="C50" s="25"/>
      <c r="D50" s="26" t="s">
        <v>387</v>
      </c>
      <c r="E50" s="27" t="s">
        <v>276</v>
      </c>
      <c r="F50" s="27" t="s">
        <v>388</v>
      </c>
      <c r="G50" s="25">
        <v>30</v>
      </c>
      <c r="H50" s="27">
        <v>800</v>
      </c>
      <c r="I50" s="28">
        <v>600000</v>
      </c>
      <c r="J50" s="29">
        <v>1298000</v>
      </c>
      <c r="K50" s="26">
        <f t="shared" si="0"/>
        <v>698000</v>
      </c>
      <c r="L50" s="29">
        <v>100000</v>
      </c>
      <c r="M50" s="29">
        <v>100000</v>
      </c>
      <c r="N50" s="175"/>
      <c r="O50" s="27"/>
      <c r="P50" s="27"/>
      <c r="Q50" s="27"/>
      <c r="R50" s="27"/>
    </row>
    <row r="51" spans="1:18" ht="51" x14ac:dyDescent="0.2">
      <c r="A51" s="23">
        <v>42</v>
      </c>
      <c r="B51" s="24" t="s">
        <v>389</v>
      </c>
      <c r="C51" s="25"/>
      <c r="D51" s="26" t="s">
        <v>67</v>
      </c>
      <c r="E51" s="27" t="s">
        <v>315</v>
      </c>
      <c r="F51" s="27" t="s">
        <v>390</v>
      </c>
      <c r="G51" s="25">
        <v>100</v>
      </c>
      <c r="H51" s="27" t="s">
        <v>23</v>
      </c>
      <c r="I51" s="28">
        <v>4600000</v>
      </c>
      <c r="J51" s="29">
        <v>5000000</v>
      </c>
      <c r="K51" s="26">
        <f t="shared" si="0"/>
        <v>400000</v>
      </c>
      <c r="L51" s="29">
        <v>0</v>
      </c>
      <c r="M51" s="29">
        <v>0</v>
      </c>
      <c r="N51" s="175"/>
      <c r="O51" s="27"/>
      <c r="P51" s="27"/>
      <c r="Q51" s="27"/>
      <c r="R51" s="27"/>
    </row>
    <row r="52" spans="1:18" ht="51" x14ac:dyDescent="0.2">
      <c r="A52" s="23">
        <v>43</v>
      </c>
      <c r="B52" s="24" t="s">
        <v>391</v>
      </c>
      <c r="C52" s="25"/>
      <c r="D52" s="26" t="s">
        <v>392</v>
      </c>
      <c r="E52" s="27" t="s">
        <v>292</v>
      </c>
      <c r="F52" s="27" t="s">
        <v>393</v>
      </c>
      <c r="G52" s="25">
        <v>1000</v>
      </c>
      <c r="H52" s="27" t="s">
        <v>23</v>
      </c>
      <c r="I52" s="28">
        <v>685000</v>
      </c>
      <c r="J52" s="29">
        <v>1185000</v>
      </c>
      <c r="K52" s="26">
        <f t="shared" si="0"/>
        <v>500000</v>
      </c>
      <c r="L52" s="29">
        <v>200000</v>
      </c>
      <c r="M52" s="29">
        <v>200000</v>
      </c>
      <c r="N52" s="175"/>
      <c r="O52" s="27"/>
      <c r="P52" s="27"/>
      <c r="Q52" s="27"/>
      <c r="R52" s="27"/>
    </row>
    <row r="53" spans="1:18" ht="38.25" x14ac:dyDescent="0.2">
      <c r="A53" s="23">
        <v>44</v>
      </c>
      <c r="B53" s="24" t="s">
        <v>394</v>
      </c>
      <c r="C53" s="25"/>
      <c r="D53" s="26" t="s">
        <v>76</v>
      </c>
      <c r="E53" s="27" t="s">
        <v>292</v>
      </c>
      <c r="F53" s="27" t="s">
        <v>395</v>
      </c>
      <c r="G53" s="25">
        <v>500</v>
      </c>
      <c r="H53" s="27">
        <v>20</v>
      </c>
      <c r="I53" s="28">
        <v>40000</v>
      </c>
      <c r="J53" s="29">
        <v>130000</v>
      </c>
      <c r="K53" s="26">
        <f t="shared" si="0"/>
        <v>90000</v>
      </c>
      <c r="L53" s="29">
        <v>90000</v>
      </c>
      <c r="M53" s="29">
        <v>90000</v>
      </c>
      <c r="N53" s="175"/>
      <c r="O53" s="27"/>
      <c r="P53" s="27"/>
      <c r="Q53" s="27"/>
      <c r="R53" s="27"/>
    </row>
    <row r="54" spans="1:18" ht="114.75" x14ac:dyDescent="0.2">
      <c r="A54" s="23">
        <v>45</v>
      </c>
      <c r="B54" s="24" t="s">
        <v>396</v>
      </c>
      <c r="C54" s="25"/>
      <c r="D54" s="26" t="s">
        <v>397</v>
      </c>
      <c r="E54" s="27" t="s">
        <v>285</v>
      </c>
      <c r="F54" s="27" t="s">
        <v>398</v>
      </c>
      <c r="G54" s="25">
        <v>286</v>
      </c>
      <c r="H54" s="27">
        <v>57</v>
      </c>
      <c r="I54" s="28">
        <v>85500</v>
      </c>
      <c r="J54" s="29">
        <v>285000</v>
      </c>
      <c r="K54" s="26">
        <f t="shared" si="0"/>
        <v>199500</v>
      </c>
      <c r="L54" s="29">
        <v>150000</v>
      </c>
      <c r="M54" s="29">
        <v>150000</v>
      </c>
      <c r="N54" s="175"/>
      <c r="O54" s="27"/>
      <c r="P54" s="27"/>
      <c r="Q54" s="27"/>
      <c r="R54" s="27"/>
    </row>
    <row r="55" spans="1:18" ht="38.25" x14ac:dyDescent="0.2">
      <c r="A55" s="23">
        <v>46</v>
      </c>
      <c r="B55" s="24" t="s">
        <v>399</v>
      </c>
      <c r="C55" s="25"/>
      <c r="D55" s="26" t="s">
        <v>400</v>
      </c>
      <c r="E55" s="27" t="s">
        <v>292</v>
      </c>
      <c r="F55" s="27" t="s">
        <v>401</v>
      </c>
      <c r="G55" s="25">
        <v>3000</v>
      </c>
      <c r="H55" s="27" t="s">
        <v>23</v>
      </c>
      <c r="I55" s="28">
        <v>110000</v>
      </c>
      <c r="J55" s="29">
        <v>360000</v>
      </c>
      <c r="K55" s="26">
        <f t="shared" si="0"/>
        <v>250000</v>
      </c>
      <c r="L55" s="29">
        <v>100000</v>
      </c>
      <c r="M55" s="29">
        <v>100000</v>
      </c>
      <c r="N55" s="175"/>
      <c r="O55" s="27"/>
      <c r="P55" s="27"/>
      <c r="Q55" s="27"/>
      <c r="R55" s="27"/>
    </row>
    <row r="56" spans="1:18" ht="114.75" x14ac:dyDescent="0.2">
      <c r="A56" s="23">
        <v>47</v>
      </c>
      <c r="B56" s="24" t="s">
        <v>402</v>
      </c>
      <c r="C56" s="25"/>
      <c r="D56" s="26" t="s">
        <v>403</v>
      </c>
      <c r="E56" s="27" t="s">
        <v>285</v>
      </c>
      <c r="F56" s="27" t="s">
        <v>404</v>
      </c>
      <c r="G56" s="25">
        <v>200</v>
      </c>
      <c r="H56" s="27" t="s">
        <v>23</v>
      </c>
      <c r="I56" s="28">
        <v>270000</v>
      </c>
      <c r="J56" s="29">
        <v>540000</v>
      </c>
      <c r="K56" s="26">
        <f t="shared" si="0"/>
        <v>270000</v>
      </c>
      <c r="L56" s="29">
        <v>100000</v>
      </c>
      <c r="M56" s="29">
        <v>100000</v>
      </c>
      <c r="N56" s="175"/>
      <c r="O56" s="27"/>
      <c r="P56" s="27"/>
      <c r="Q56" s="27"/>
      <c r="R56" s="27"/>
    </row>
    <row r="57" spans="1:18" ht="102" x14ac:dyDescent="0.2">
      <c r="A57" s="23">
        <v>48</v>
      </c>
      <c r="B57" s="24" t="s">
        <v>405</v>
      </c>
      <c r="C57" s="25"/>
      <c r="D57" s="26" t="s">
        <v>406</v>
      </c>
      <c r="E57" s="27" t="s">
        <v>280</v>
      </c>
      <c r="F57" s="27" t="s">
        <v>407</v>
      </c>
      <c r="G57" s="25">
        <v>1300</v>
      </c>
      <c r="H57" s="27">
        <v>50</v>
      </c>
      <c r="I57" s="28">
        <v>225000</v>
      </c>
      <c r="J57" s="29">
        <v>750000</v>
      </c>
      <c r="K57" s="26">
        <f t="shared" si="0"/>
        <v>525000</v>
      </c>
      <c r="L57" s="29">
        <v>150000</v>
      </c>
      <c r="M57" s="29">
        <v>150000</v>
      </c>
      <c r="N57" s="175"/>
      <c r="O57" s="27"/>
      <c r="P57" s="27"/>
      <c r="Q57" s="27"/>
      <c r="R57" s="27"/>
    </row>
    <row r="58" spans="1:18" ht="114.75" x14ac:dyDescent="0.2">
      <c r="A58" s="23">
        <v>49</v>
      </c>
      <c r="B58" s="24" t="s">
        <v>408</v>
      </c>
      <c r="C58" s="25"/>
      <c r="D58" s="26" t="s">
        <v>409</v>
      </c>
      <c r="E58" s="27" t="s">
        <v>285</v>
      </c>
      <c r="F58" s="27" t="s">
        <v>410</v>
      </c>
      <c r="G58" s="25">
        <v>200</v>
      </c>
      <c r="H58" s="27" t="s">
        <v>23</v>
      </c>
      <c r="I58" s="28">
        <v>70000</v>
      </c>
      <c r="J58" s="29">
        <v>200000</v>
      </c>
      <c r="K58" s="26">
        <f t="shared" si="0"/>
        <v>130000</v>
      </c>
      <c r="L58" s="29">
        <v>100000</v>
      </c>
      <c r="M58" s="29">
        <v>100000</v>
      </c>
      <c r="N58" s="175"/>
      <c r="O58" s="27"/>
      <c r="P58" s="27"/>
      <c r="Q58" s="27"/>
      <c r="R58" s="27"/>
    </row>
    <row r="59" spans="1:18" ht="102" x14ac:dyDescent="0.2">
      <c r="A59" s="23">
        <v>50</v>
      </c>
      <c r="B59" s="24" t="s">
        <v>411</v>
      </c>
      <c r="C59" s="25"/>
      <c r="D59" s="26" t="s">
        <v>412</v>
      </c>
      <c r="E59" s="27" t="s">
        <v>413</v>
      </c>
      <c r="F59" s="27" t="s">
        <v>414</v>
      </c>
      <c r="G59" s="25">
        <v>35</v>
      </c>
      <c r="H59" s="27" t="s">
        <v>23</v>
      </c>
      <c r="I59" s="28">
        <v>216000</v>
      </c>
      <c r="J59" s="29">
        <v>508000</v>
      </c>
      <c r="K59" s="26">
        <f t="shared" si="0"/>
        <v>292000</v>
      </c>
      <c r="L59" s="29">
        <v>150000</v>
      </c>
      <c r="M59" s="29">
        <v>150000</v>
      </c>
      <c r="N59" s="175"/>
      <c r="O59" s="27"/>
      <c r="P59" s="27"/>
      <c r="Q59" s="27"/>
      <c r="R59" s="27"/>
    </row>
    <row r="60" spans="1:18" ht="38.25" x14ac:dyDescent="0.2">
      <c r="A60" s="23">
        <v>51</v>
      </c>
      <c r="B60" s="24" t="s">
        <v>415</v>
      </c>
      <c r="C60" s="25"/>
      <c r="D60" s="26" t="s">
        <v>416</v>
      </c>
      <c r="E60" s="27" t="s">
        <v>292</v>
      </c>
      <c r="F60" s="27" t="s">
        <v>417</v>
      </c>
      <c r="G60" s="25">
        <v>50</v>
      </c>
      <c r="H60" s="27" t="s">
        <v>23</v>
      </c>
      <c r="I60" s="28">
        <v>150000</v>
      </c>
      <c r="J60" s="29">
        <v>395000</v>
      </c>
      <c r="K60" s="26">
        <f t="shared" si="0"/>
        <v>245000</v>
      </c>
      <c r="L60" s="29">
        <v>100000</v>
      </c>
      <c r="M60" s="29">
        <v>100000</v>
      </c>
      <c r="N60" s="175"/>
      <c r="O60" s="27"/>
      <c r="P60" s="27"/>
      <c r="Q60" s="27"/>
      <c r="R60" s="27"/>
    </row>
    <row r="61" spans="1:18" ht="25.5" x14ac:dyDescent="0.2">
      <c r="A61" s="23">
        <v>52</v>
      </c>
      <c r="B61" s="24" t="s">
        <v>418</v>
      </c>
      <c r="C61" s="25"/>
      <c r="D61" s="26" t="s">
        <v>419</v>
      </c>
      <c r="E61" s="27" t="s">
        <v>420</v>
      </c>
      <c r="F61" s="27" t="s">
        <v>421</v>
      </c>
      <c r="G61" s="25">
        <v>20</v>
      </c>
      <c r="H61" s="27">
        <v>280</v>
      </c>
      <c r="I61" s="28">
        <v>181000</v>
      </c>
      <c r="J61" s="29">
        <v>601000</v>
      </c>
      <c r="K61" s="26">
        <f t="shared" si="0"/>
        <v>420000</v>
      </c>
      <c r="L61" s="29">
        <v>0</v>
      </c>
      <c r="M61" s="29">
        <v>0</v>
      </c>
      <c r="N61" s="175"/>
      <c r="O61" s="27"/>
      <c r="P61" s="27"/>
      <c r="Q61" s="27"/>
      <c r="R61" s="27"/>
    </row>
    <row r="62" spans="1:18" ht="115.5" thickBot="1" x14ac:dyDescent="0.25">
      <c r="A62" s="42">
        <v>53</v>
      </c>
      <c r="B62" s="43" t="s">
        <v>422</v>
      </c>
      <c r="C62" s="44"/>
      <c r="D62" s="45" t="s">
        <v>423</v>
      </c>
      <c r="E62" s="46" t="s">
        <v>285</v>
      </c>
      <c r="F62" s="46" t="s">
        <v>424</v>
      </c>
      <c r="G62" s="44">
        <v>30</v>
      </c>
      <c r="H62" s="46" t="s">
        <v>23</v>
      </c>
      <c r="I62" s="47">
        <v>58000</v>
      </c>
      <c r="J62" s="48">
        <v>108000</v>
      </c>
      <c r="K62" s="45">
        <f t="shared" si="0"/>
        <v>50000</v>
      </c>
      <c r="L62" s="48">
        <v>0</v>
      </c>
      <c r="M62" s="48">
        <v>0</v>
      </c>
      <c r="N62" s="174"/>
      <c r="O62" s="168"/>
      <c r="P62" s="168"/>
      <c r="Q62" s="168"/>
      <c r="R62" s="166"/>
    </row>
    <row r="63" spans="1:18" x14ac:dyDescent="0.2">
      <c r="L63" s="176"/>
    </row>
    <row r="67" spans="1:13" x14ac:dyDescent="0.2">
      <c r="A67" s="69" t="s">
        <v>106</v>
      </c>
    </row>
    <row r="68" spans="1:13" x14ac:dyDescent="0.2">
      <c r="M68" s="177"/>
    </row>
    <row r="69" spans="1:13" x14ac:dyDescent="0.2">
      <c r="H69" s="107" t="s">
        <v>102</v>
      </c>
      <c r="M69" s="177"/>
    </row>
    <row r="70" spans="1:13" x14ac:dyDescent="0.2">
      <c r="H70" s="107" t="s">
        <v>103</v>
      </c>
      <c r="M70" s="177"/>
    </row>
  </sheetData>
  <autoFilter ref="A9:R62"/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51181102362204722" footer="0.51181102362204722"/>
  <pageSetup paperSize="8" scale="79" fitToHeight="0" orientation="landscape" r:id="rId1"/>
  <headerFooter alignWithMargins="0"/>
  <rowBreaks count="2" manualBreakCount="2">
    <brk id="21" max="11" man="1"/>
    <brk id="3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49"/>
  <sheetViews>
    <sheetView view="pageBreakPreview" zoomScale="80" zoomScaleNormal="100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5" width="43" style="35" customWidth="1"/>
    <col min="6" max="6" width="40.85546875" style="35" customWidth="1"/>
    <col min="7" max="7" width="12.28515625" style="74" customWidth="1"/>
    <col min="8" max="8" width="11.570312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6.140625" style="176" customWidth="1"/>
    <col min="13" max="13" width="15.42578125" style="118" customWidth="1"/>
    <col min="14" max="14" width="16.7109375" style="118" customWidth="1"/>
    <col min="15" max="91" width="9.140625" style="118"/>
    <col min="92" max="16384" width="9.140625" style="142"/>
  </cols>
  <sheetData>
    <row r="1" spans="1:91" s="1" customFormat="1" ht="25.5" customHeight="1" thickBot="1" x14ac:dyDescent="0.3">
      <c r="A1" s="145" t="s">
        <v>0</v>
      </c>
      <c r="B1" s="146"/>
      <c r="D1" s="147" t="s">
        <v>425</v>
      </c>
      <c r="E1" s="106"/>
      <c r="F1" s="2"/>
      <c r="G1" s="3"/>
      <c r="H1" s="2"/>
      <c r="I1" s="4"/>
      <c r="J1" s="5"/>
      <c r="K1" s="6"/>
      <c r="L1" s="178"/>
      <c r="M1" s="10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91" s="1" customFormat="1" ht="21.75" customHeight="1" x14ac:dyDescent="0.25">
      <c r="A2" s="148" t="s">
        <v>2</v>
      </c>
      <c r="B2" s="149"/>
      <c r="D2" s="150">
        <v>5000000</v>
      </c>
      <c r="E2" s="111"/>
      <c r="F2" s="9"/>
      <c r="G2" s="3"/>
      <c r="H2" s="9"/>
      <c r="I2" s="10"/>
      <c r="J2" s="5"/>
      <c r="K2" s="6"/>
      <c r="L2" s="178"/>
      <c r="M2" s="10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91" s="1" customFormat="1" ht="26.25" customHeight="1" x14ac:dyDescent="0.25">
      <c r="A3" s="108" t="s">
        <v>3</v>
      </c>
      <c r="B3" s="151"/>
      <c r="D3" s="152">
        <f>SUM(K10:K37)</f>
        <v>13283090</v>
      </c>
      <c r="E3" s="111"/>
      <c r="F3" s="9"/>
      <c r="G3" s="3"/>
      <c r="H3" s="9"/>
      <c r="I3" s="10"/>
      <c r="J3" s="5"/>
      <c r="K3" s="6"/>
      <c r="L3" s="178"/>
      <c r="M3" s="1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91" s="1" customFormat="1" ht="15" customHeight="1" x14ac:dyDescent="0.25">
      <c r="A4" s="108" t="s">
        <v>108</v>
      </c>
      <c r="B4" s="151"/>
      <c r="D4" s="152">
        <v>250000</v>
      </c>
      <c r="E4" s="111"/>
      <c r="F4" s="9"/>
      <c r="G4" s="3"/>
      <c r="H4" s="9"/>
      <c r="I4" s="10"/>
      <c r="J4" s="5"/>
      <c r="K4" s="6"/>
      <c r="L4" s="178"/>
      <c r="M4" s="1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91" s="1" customFormat="1" ht="15" customHeight="1" x14ac:dyDescent="0.25">
      <c r="A5" s="179" t="s">
        <v>5</v>
      </c>
      <c r="B5" s="180"/>
      <c r="D5" s="181">
        <v>4750000</v>
      </c>
      <c r="E5" s="112"/>
      <c r="F5" s="9"/>
      <c r="G5" s="3"/>
      <c r="H5" s="9"/>
      <c r="I5" s="11"/>
      <c r="J5" s="5"/>
      <c r="K5" s="6"/>
      <c r="L5" s="182"/>
      <c r="M5" s="10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91" s="1" customFormat="1" ht="15" customHeight="1" x14ac:dyDescent="0.25">
      <c r="A6" s="97" t="s">
        <v>6</v>
      </c>
      <c r="B6" s="98"/>
      <c r="C6" s="82"/>
      <c r="D6" s="83">
        <f>SUM(L10:L37)</f>
        <v>4750000</v>
      </c>
      <c r="E6" s="76"/>
      <c r="F6" s="2"/>
      <c r="G6" s="7"/>
      <c r="H6" s="13"/>
      <c r="J6" s="14"/>
      <c r="M6" s="1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91" s="1" customFormat="1" ht="15" customHeight="1" thickBot="1" x14ac:dyDescent="0.3">
      <c r="A7" s="183" t="s">
        <v>105</v>
      </c>
      <c r="B7" s="184"/>
      <c r="C7" s="185"/>
      <c r="D7" s="185">
        <v>4750000</v>
      </c>
      <c r="E7" s="76"/>
      <c r="F7" s="2"/>
      <c r="G7" s="7"/>
      <c r="H7" s="13"/>
      <c r="I7" s="14"/>
      <c r="J7" s="14"/>
      <c r="K7" s="14"/>
      <c r="L7" s="14"/>
      <c r="M7" s="15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1" ht="15.75" thickBot="1" x14ac:dyDescent="0.25">
      <c r="A8" s="8"/>
      <c r="B8" s="13"/>
      <c r="C8" s="13"/>
      <c r="D8" s="13"/>
      <c r="E8" s="18"/>
      <c r="F8" s="18"/>
      <c r="G8" s="17"/>
      <c r="H8" s="18"/>
      <c r="J8" s="5"/>
      <c r="K8" s="6"/>
      <c r="L8" s="178"/>
    </row>
    <row r="9" spans="1:91" s="189" customFormat="1" ht="38.25" x14ac:dyDescent="0.2">
      <c r="A9" s="89" t="s">
        <v>7</v>
      </c>
      <c r="B9" s="90" t="s">
        <v>8</v>
      </c>
      <c r="C9" s="9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186" t="s">
        <v>18</v>
      </c>
      <c r="M9" s="187" t="s">
        <v>104</v>
      </c>
      <c r="N9" s="188" t="s">
        <v>426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</row>
    <row r="10" spans="1:91" s="22" customFormat="1" ht="51" x14ac:dyDescent="0.25">
      <c r="A10" s="23">
        <v>1</v>
      </c>
      <c r="B10" s="25" t="s">
        <v>427</v>
      </c>
      <c r="C10" s="25"/>
      <c r="D10" s="26" t="s">
        <v>428</v>
      </c>
      <c r="E10" s="27" t="s">
        <v>429</v>
      </c>
      <c r="F10" s="27" t="s">
        <v>430</v>
      </c>
      <c r="G10" s="25">
        <v>60</v>
      </c>
      <c r="H10" s="27" t="s">
        <v>23</v>
      </c>
      <c r="I10" s="28">
        <v>212000</v>
      </c>
      <c r="J10" s="29">
        <v>655050</v>
      </c>
      <c r="K10" s="26">
        <f>J10-I10</f>
        <v>443050</v>
      </c>
      <c r="L10" s="29">
        <v>300000</v>
      </c>
      <c r="M10" s="190">
        <v>300000</v>
      </c>
      <c r="N10" s="191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</row>
    <row r="11" spans="1:91" s="22" customFormat="1" ht="51" x14ac:dyDescent="0.25">
      <c r="A11" s="23">
        <v>2</v>
      </c>
      <c r="B11" s="24" t="s">
        <v>431</v>
      </c>
      <c r="C11" s="25"/>
      <c r="D11" s="26" t="s">
        <v>432</v>
      </c>
      <c r="E11" s="27" t="s">
        <v>429</v>
      </c>
      <c r="F11" s="27" t="s">
        <v>433</v>
      </c>
      <c r="G11" s="25">
        <v>80</v>
      </c>
      <c r="H11" s="27" t="s">
        <v>23</v>
      </c>
      <c r="I11" s="28">
        <v>90000</v>
      </c>
      <c r="J11" s="29">
        <v>300000</v>
      </c>
      <c r="K11" s="26">
        <f t="shared" ref="K11:K37" si="0">J11-I11</f>
        <v>210000</v>
      </c>
      <c r="L11" s="29">
        <v>150000</v>
      </c>
      <c r="M11" s="190">
        <v>150000</v>
      </c>
      <c r="N11" s="191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</row>
    <row r="12" spans="1:91" s="192" customFormat="1" ht="51" x14ac:dyDescent="0.25">
      <c r="A12" s="23">
        <v>3</v>
      </c>
      <c r="B12" s="24" t="s">
        <v>434</v>
      </c>
      <c r="C12" s="25"/>
      <c r="D12" s="26" t="s">
        <v>31</v>
      </c>
      <c r="E12" s="27" t="s">
        <v>435</v>
      </c>
      <c r="F12" s="27" t="s">
        <v>436</v>
      </c>
      <c r="G12" s="25">
        <v>300</v>
      </c>
      <c r="H12" s="27" t="s">
        <v>23</v>
      </c>
      <c r="I12" s="28">
        <v>85714</v>
      </c>
      <c r="J12" s="29">
        <v>285714</v>
      </c>
      <c r="K12" s="26">
        <f t="shared" si="0"/>
        <v>200000</v>
      </c>
      <c r="L12" s="29">
        <v>150000</v>
      </c>
      <c r="M12" s="190">
        <v>150000</v>
      </c>
      <c r="N12" s="191" t="s">
        <v>437</v>
      </c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</row>
    <row r="13" spans="1:91" s="22" customFormat="1" ht="25.5" x14ac:dyDescent="0.25">
      <c r="A13" s="23">
        <v>4</v>
      </c>
      <c r="B13" s="24" t="s">
        <v>438</v>
      </c>
      <c r="C13" s="25"/>
      <c r="D13" s="26" t="s">
        <v>34</v>
      </c>
      <c r="E13" s="27" t="s">
        <v>439</v>
      </c>
      <c r="F13" s="27" t="s">
        <v>440</v>
      </c>
      <c r="G13" s="25">
        <v>3002</v>
      </c>
      <c r="H13" s="27" t="s">
        <v>23</v>
      </c>
      <c r="I13" s="28">
        <v>684424</v>
      </c>
      <c r="J13" s="29">
        <v>2184424</v>
      </c>
      <c r="K13" s="26">
        <f t="shared" si="0"/>
        <v>1500000</v>
      </c>
      <c r="L13" s="29">
        <v>0</v>
      </c>
      <c r="M13" s="190">
        <v>0</v>
      </c>
      <c r="N13" s="191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</row>
    <row r="14" spans="1:91" s="22" customFormat="1" ht="25.5" x14ac:dyDescent="0.25">
      <c r="A14" s="23">
        <v>5</v>
      </c>
      <c r="B14" s="24" t="s">
        <v>441</v>
      </c>
      <c r="C14" s="25"/>
      <c r="D14" s="26" t="s">
        <v>442</v>
      </c>
      <c r="E14" s="27" t="s">
        <v>439</v>
      </c>
      <c r="F14" s="27" t="s">
        <v>443</v>
      </c>
      <c r="G14" s="25">
        <v>17</v>
      </c>
      <c r="H14" s="27" t="s">
        <v>23</v>
      </c>
      <c r="I14" s="28">
        <v>5700000</v>
      </c>
      <c r="J14" s="29">
        <v>7700000</v>
      </c>
      <c r="K14" s="26">
        <f t="shared" si="0"/>
        <v>2000000</v>
      </c>
      <c r="L14" s="29">
        <v>1000000</v>
      </c>
      <c r="M14" s="190">
        <v>1000000</v>
      </c>
      <c r="N14" s="191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</row>
    <row r="15" spans="1:91" s="22" customFormat="1" ht="89.25" x14ac:dyDescent="0.25">
      <c r="A15" s="193">
        <v>6</v>
      </c>
      <c r="B15" s="127" t="s">
        <v>444</v>
      </c>
      <c r="C15" s="127"/>
      <c r="D15" s="129" t="s">
        <v>445</v>
      </c>
      <c r="E15" s="130" t="s">
        <v>429</v>
      </c>
      <c r="F15" s="130" t="s">
        <v>446</v>
      </c>
      <c r="G15" s="127">
        <v>10000</v>
      </c>
      <c r="H15" s="130" t="s">
        <v>23</v>
      </c>
      <c r="I15" s="131">
        <v>850000</v>
      </c>
      <c r="J15" s="131">
        <v>1200000</v>
      </c>
      <c r="K15" s="129">
        <f t="shared" si="0"/>
        <v>350000</v>
      </c>
      <c r="L15" s="131">
        <v>0</v>
      </c>
      <c r="M15" s="194" t="s">
        <v>447</v>
      </c>
      <c r="N15" s="191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</row>
    <row r="16" spans="1:91" s="22" customFormat="1" ht="38.25" x14ac:dyDescent="0.25">
      <c r="A16" s="23">
        <v>7</v>
      </c>
      <c r="B16" s="25" t="s">
        <v>448</v>
      </c>
      <c r="C16" s="25"/>
      <c r="D16" s="26" t="s">
        <v>449</v>
      </c>
      <c r="E16" s="27" t="s">
        <v>450</v>
      </c>
      <c r="F16" s="27" t="s">
        <v>451</v>
      </c>
      <c r="G16" s="25">
        <v>65</v>
      </c>
      <c r="H16" s="27" t="s">
        <v>23</v>
      </c>
      <c r="I16" s="28">
        <v>66000</v>
      </c>
      <c r="J16" s="29">
        <v>220000</v>
      </c>
      <c r="K16" s="26">
        <f t="shared" si="0"/>
        <v>154000</v>
      </c>
      <c r="L16" s="29">
        <v>50000</v>
      </c>
      <c r="M16" s="190">
        <v>50000</v>
      </c>
      <c r="N16" s="191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</row>
    <row r="17" spans="1:91" s="22" customFormat="1" ht="51" x14ac:dyDescent="0.25">
      <c r="A17" s="23">
        <v>8</v>
      </c>
      <c r="B17" s="25" t="s">
        <v>452</v>
      </c>
      <c r="C17" s="25"/>
      <c r="D17" s="26" t="s">
        <v>332</v>
      </c>
      <c r="E17" s="27" t="s">
        <v>429</v>
      </c>
      <c r="F17" s="27" t="s">
        <v>453</v>
      </c>
      <c r="G17" s="25">
        <v>250</v>
      </c>
      <c r="H17" s="27" t="s">
        <v>23</v>
      </c>
      <c r="I17" s="28">
        <v>165000</v>
      </c>
      <c r="J17" s="29">
        <v>550000</v>
      </c>
      <c r="K17" s="26">
        <f t="shared" si="0"/>
        <v>385000</v>
      </c>
      <c r="L17" s="29">
        <v>120000</v>
      </c>
      <c r="M17" s="190">
        <v>120000</v>
      </c>
      <c r="N17" s="191" t="s">
        <v>454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</row>
    <row r="18" spans="1:91" s="189" customFormat="1" ht="51" x14ac:dyDescent="0.2">
      <c r="A18" s="23">
        <v>9</v>
      </c>
      <c r="B18" s="25" t="s">
        <v>455</v>
      </c>
      <c r="C18" s="25"/>
      <c r="D18" s="26" t="s">
        <v>332</v>
      </c>
      <c r="E18" s="27" t="s">
        <v>429</v>
      </c>
      <c r="F18" s="27" t="s">
        <v>456</v>
      </c>
      <c r="G18" s="25">
        <v>150</v>
      </c>
      <c r="H18" s="27" t="s">
        <v>23</v>
      </c>
      <c r="I18" s="28">
        <v>80000</v>
      </c>
      <c r="J18" s="29">
        <v>240000</v>
      </c>
      <c r="K18" s="26">
        <f t="shared" si="0"/>
        <v>160000</v>
      </c>
      <c r="L18" s="29">
        <v>0</v>
      </c>
      <c r="M18" s="190">
        <v>0</v>
      </c>
      <c r="N18" s="191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</row>
    <row r="19" spans="1:91" s="189" customFormat="1" ht="51" x14ac:dyDescent="0.2">
      <c r="A19" s="23">
        <v>10</v>
      </c>
      <c r="B19" s="31" t="s">
        <v>457</v>
      </c>
      <c r="C19" s="31"/>
      <c r="D19" s="26" t="s">
        <v>339</v>
      </c>
      <c r="E19" s="27" t="s">
        <v>435</v>
      </c>
      <c r="F19" s="31" t="s">
        <v>458</v>
      </c>
      <c r="G19" s="32">
        <v>30</v>
      </c>
      <c r="H19" s="31" t="s">
        <v>23</v>
      </c>
      <c r="I19" s="32">
        <v>210000</v>
      </c>
      <c r="J19" s="32">
        <v>700000</v>
      </c>
      <c r="K19" s="26">
        <f t="shared" si="0"/>
        <v>490000</v>
      </c>
      <c r="L19" s="29">
        <v>390000</v>
      </c>
      <c r="M19" s="190">
        <v>390000</v>
      </c>
      <c r="N19" s="191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</row>
    <row r="20" spans="1:91" s="189" customFormat="1" ht="51" x14ac:dyDescent="0.2">
      <c r="A20" s="23">
        <v>11</v>
      </c>
      <c r="B20" s="25" t="s">
        <v>459</v>
      </c>
      <c r="C20" s="25"/>
      <c r="D20" s="26" t="s">
        <v>342</v>
      </c>
      <c r="E20" s="27" t="s">
        <v>429</v>
      </c>
      <c r="F20" s="27" t="s">
        <v>460</v>
      </c>
      <c r="G20" s="25">
        <v>390</v>
      </c>
      <c r="H20" s="27" t="s">
        <v>23</v>
      </c>
      <c r="I20" s="28">
        <v>174000</v>
      </c>
      <c r="J20" s="29">
        <v>580000</v>
      </c>
      <c r="K20" s="26">
        <f t="shared" si="0"/>
        <v>406000</v>
      </c>
      <c r="L20" s="29">
        <v>0</v>
      </c>
      <c r="M20" s="190">
        <v>0</v>
      </c>
      <c r="N20" s="191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</row>
    <row r="21" spans="1:91" s="189" customFormat="1" ht="25.5" x14ac:dyDescent="0.2">
      <c r="A21" s="23">
        <v>12</v>
      </c>
      <c r="B21" s="25" t="s">
        <v>461</v>
      </c>
      <c r="C21" s="25"/>
      <c r="D21" s="26" t="s">
        <v>361</v>
      </c>
      <c r="E21" s="27" t="s">
        <v>462</v>
      </c>
      <c r="F21" s="27" t="s">
        <v>463</v>
      </c>
      <c r="G21" s="25">
        <v>35</v>
      </c>
      <c r="H21" s="27" t="s">
        <v>23</v>
      </c>
      <c r="I21" s="28">
        <v>220000</v>
      </c>
      <c r="J21" s="29">
        <v>600000</v>
      </c>
      <c r="K21" s="26">
        <f t="shared" si="0"/>
        <v>380000</v>
      </c>
      <c r="L21" s="29">
        <v>200000</v>
      </c>
      <c r="M21" s="190">
        <v>200000</v>
      </c>
      <c r="N21" s="191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</row>
    <row r="22" spans="1:91" s="189" customFormat="1" ht="25.5" x14ac:dyDescent="0.2">
      <c r="A22" s="23">
        <v>13</v>
      </c>
      <c r="B22" s="24" t="s">
        <v>464</v>
      </c>
      <c r="C22" s="25"/>
      <c r="D22" s="26" t="s">
        <v>465</v>
      </c>
      <c r="E22" s="27" t="s">
        <v>439</v>
      </c>
      <c r="F22" s="27" t="s">
        <v>466</v>
      </c>
      <c r="G22" s="25">
        <v>5000</v>
      </c>
      <c r="H22" s="27" t="s">
        <v>23</v>
      </c>
      <c r="I22" s="28">
        <v>300000</v>
      </c>
      <c r="J22" s="29">
        <v>1000000</v>
      </c>
      <c r="K22" s="26">
        <f t="shared" si="0"/>
        <v>700000</v>
      </c>
      <c r="L22" s="29">
        <v>300000</v>
      </c>
      <c r="M22" s="190">
        <v>300000</v>
      </c>
      <c r="N22" s="191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</row>
    <row r="23" spans="1:91" s="189" customFormat="1" ht="51" x14ac:dyDescent="0.2">
      <c r="A23" s="23">
        <v>14</v>
      </c>
      <c r="B23" s="24" t="s">
        <v>467</v>
      </c>
      <c r="C23" s="25"/>
      <c r="D23" s="26" t="s">
        <v>468</v>
      </c>
      <c r="E23" s="27" t="s">
        <v>435</v>
      </c>
      <c r="F23" s="27" t="s">
        <v>469</v>
      </c>
      <c r="G23" s="25">
        <v>400</v>
      </c>
      <c r="H23" s="27" t="s">
        <v>23</v>
      </c>
      <c r="I23" s="28">
        <v>150000</v>
      </c>
      <c r="J23" s="29">
        <v>500000</v>
      </c>
      <c r="K23" s="26">
        <f t="shared" si="0"/>
        <v>350000</v>
      </c>
      <c r="L23" s="29">
        <v>200000</v>
      </c>
      <c r="M23" s="190">
        <v>200000</v>
      </c>
      <c r="N23" s="191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</row>
    <row r="24" spans="1:91" s="189" customFormat="1" ht="51" x14ac:dyDescent="0.2">
      <c r="A24" s="23">
        <v>15</v>
      </c>
      <c r="B24" s="24" t="s">
        <v>470</v>
      </c>
      <c r="C24" s="25"/>
      <c r="D24" s="26" t="s">
        <v>188</v>
      </c>
      <c r="E24" s="27" t="s">
        <v>429</v>
      </c>
      <c r="F24" s="27" t="s">
        <v>471</v>
      </c>
      <c r="G24" s="25">
        <v>200</v>
      </c>
      <c r="H24" s="27" t="s">
        <v>23</v>
      </c>
      <c r="I24" s="28">
        <v>60000</v>
      </c>
      <c r="J24" s="29">
        <v>190000</v>
      </c>
      <c r="K24" s="26">
        <f t="shared" si="0"/>
        <v>130000</v>
      </c>
      <c r="L24" s="29">
        <v>50000</v>
      </c>
      <c r="M24" s="190">
        <v>50000</v>
      </c>
      <c r="N24" s="191" t="s">
        <v>472</v>
      </c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</row>
    <row r="25" spans="1:91" s="189" customFormat="1" ht="51" x14ac:dyDescent="0.2">
      <c r="A25" s="23">
        <v>16</v>
      </c>
      <c r="B25" s="24" t="s">
        <v>473</v>
      </c>
      <c r="C25" s="25"/>
      <c r="D25" s="26" t="s">
        <v>368</v>
      </c>
      <c r="E25" s="27" t="s">
        <v>474</v>
      </c>
      <c r="F25" s="27" t="s">
        <v>475</v>
      </c>
      <c r="G25" s="25">
        <v>400</v>
      </c>
      <c r="H25" s="27" t="s">
        <v>23</v>
      </c>
      <c r="I25" s="28">
        <v>57720</v>
      </c>
      <c r="J25" s="29">
        <v>185720</v>
      </c>
      <c r="K25" s="26">
        <f t="shared" si="0"/>
        <v>128000</v>
      </c>
      <c r="L25" s="29">
        <v>65000</v>
      </c>
      <c r="M25" s="190">
        <v>65000</v>
      </c>
      <c r="N25" s="191" t="s">
        <v>476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</row>
    <row r="26" spans="1:91" s="189" customFormat="1" ht="51" x14ac:dyDescent="0.2">
      <c r="A26" s="23">
        <v>17</v>
      </c>
      <c r="B26" s="25" t="s">
        <v>477</v>
      </c>
      <c r="C26" s="25"/>
      <c r="D26" s="26" t="s">
        <v>368</v>
      </c>
      <c r="E26" s="27" t="s">
        <v>429</v>
      </c>
      <c r="F26" s="27" t="s">
        <v>478</v>
      </c>
      <c r="G26" s="25">
        <v>50</v>
      </c>
      <c r="H26" s="27" t="s">
        <v>23</v>
      </c>
      <c r="I26" s="28">
        <v>30246</v>
      </c>
      <c r="J26" s="29">
        <v>96246</v>
      </c>
      <c r="K26" s="26">
        <f t="shared" si="0"/>
        <v>66000</v>
      </c>
      <c r="L26" s="29">
        <v>0</v>
      </c>
      <c r="M26" s="190">
        <v>0</v>
      </c>
      <c r="N26" s="191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</row>
    <row r="27" spans="1:91" s="189" customFormat="1" ht="15" customHeight="1" x14ac:dyDescent="0.2">
      <c r="A27" s="23">
        <v>18</v>
      </c>
      <c r="B27" s="24" t="s">
        <v>479</v>
      </c>
      <c r="C27" s="25"/>
      <c r="D27" s="26" t="s">
        <v>191</v>
      </c>
      <c r="E27" s="27" t="s">
        <v>462</v>
      </c>
      <c r="F27" s="27" t="s">
        <v>480</v>
      </c>
      <c r="G27" s="25">
        <v>75</v>
      </c>
      <c r="H27" s="27">
        <v>105</v>
      </c>
      <c r="I27" s="28">
        <v>60000</v>
      </c>
      <c r="J27" s="29">
        <v>200000</v>
      </c>
      <c r="K27" s="26">
        <f t="shared" si="0"/>
        <v>140000</v>
      </c>
      <c r="L27" s="29">
        <v>140000</v>
      </c>
      <c r="M27" s="190">
        <v>140000</v>
      </c>
      <c r="N27" s="191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</row>
    <row r="28" spans="1:91" s="189" customFormat="1" ht="63.75" x14ac:dyDescent="0.2">
      <c r="A28" s="23">
        <v>19</v>
      </c>
      <c r="B28" s="24" t="s">
        <v>481</v>
      </c>
      <c r="C28" s="25"/>
      <c r="D28" s="26" t="s">
        <v>482</v>
      </c>
      <c r="E28" s="27" t="s">
        <v>429</v>
      </c>
      <c r="F28" s="27" t="s">
        <v>483</v>
      </c>
      <c r="G28" s="25">
        <v>10000</v>
      </c>
      <c r="H28" s="27" t="s">
        <v>23</v>
      </c>
      <c r="I28" s="28">
        <v>519000</v>
      </c>
      <c r="J28" s="29">
        <v>1724040</v>
      </c>
      <c r="K28" s="26">
        <f t="shared" si="0"/>
        <v>1205040</v>
      </c>
      <c r="L28" s="29">
        <v>574000</v>
      </c>
      <c r="M28" s="190">
        <v>574000</v>
      </c>
      <c r="N28" s="191" t="s">
        <v>484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</row>
    <row r="29" spans="1:91" s="189" customFormat="1" ht="51" x14ac:dyDescent="0.2">
      <c r="A29" s="23">
        <v>20</v>
      </c>
      <c r="B29" s="25" t="s">
        <v>485</v>
      </c>
      <c r="C29" s="25"/>
      <c r="D29" s="26" t="s">
        <v>486</v>
      </c>
      <c r="E29" s="27" t="s">
        <v>429</v>
      </c>
      <c r="F29" s="27" t="s">
        <v>487</v>
      </c>
      <c r="G29" s="25">
        <v>4</v>
      </c>
      <c r="H29" s="27" t="s">
        <v>23</v>
      </c>
      <c r="I29" s="28">
        <v>137145</v>
      </c>
      <c r="J29" s="29">
        <v>457145</v>
      </c>
      <c r="K29" s="26">
        <f t="shared" si="0"/>
        <v>320000</v>
      </c>
      <c r="L29" s="29">
        <v>91000</v>
      </c>
      <c r="M29" s="190">
        <v>91000</v>
      </c>
      <c r="N29" s="191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</row>
    <row r="30" spans="1:91" s="189" customFormat="1" ht="51" x14ac:dyDescent="0.2">
      <c r="A30" s="23">
        <v>21</v>
      </c>
      <c r="B30" s="24" t="s">
        <v>488</v>
      </c>
      <c r="C30" s="25"/>
      <c r="D30" s="26" t="s">
        <v>489</v>
      </c>
      <c r="E30" s="27" t="s">
        <v>429</v>
      </c>
      <c r="F30" s="27" t="s">
        <v>490</v>
      </c>
      <c r="G30" s="25">
        <v>15</v>
      </c>
      <c r="H30" s="27" t="s">
        <v>23</v>
      </c>
      <c r="I30" s="28">
        <v>288000</v>
      </c>
      <c r="J30" s="29">
        <v>958000</v>
      </c>
      <c r="K30" s="26">
        <f t="shared" si="0"/>
        <v>670000</v>
      </c>
      <c r="L30" s="29">
        <v>0</v>
      </c>
      <c r="M30" s="190">
        <v>0</v>
      </c>
      <c r="N30" s="191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</row>
    <row r="31" spans="1:91" s="189" customFormat="1" ht="51" x14ac:dyDescent="0.2">
      <c r="A31" s="23">
        <v>22</v>
      </c>
      <c r="B31" s="24" t="s">
        <v>491</v>
      </c>
      <c r="C31" s="25"/>
      <c r="D31" s="26" t="s">
        <v>492</v>
      </c>
      <c r="E31" s="27" t="s">
        <v>435</v>
      </c>
      <c r="F31" s="27" t="s">
        <v>493</v>
      </c>
      <c r="G31" s="25">
        <v>180</v>
      </c>
      <c r="H31" s="27" t="s">
        <v>23</v>
      </c>
      <c r="I31" s="28">
        <v>193280</v>
      </c>
      <c r="J31" s="29">
        <v>560280</v>
      </c>
      <c r="K31" s="26">
        <f t="shared" si="0"/>
        <v>367000</v>
      </c>
      <c r="L31" s="29">
        <v>150000</v>
      </c>
      <c r="M31" s="190">
        <v>150000</v>
      </c>
      <c r="N31" s="191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</row>
    <row r="32" spans="1:91" s="119" customFormat="1" ht="25.5" x14ac:dyDescent="0.2">
      <c r="A32" s="23">
        <v>23</v>
      </c>
      <c r="B32" s="24" t="s">
        <v>494</v>
      </c>
      <c r="C32" s="25"/>
      <c r="D32" s="26" t="s">
        <v>495</v>
      </c>
      <c r="E32" s="27" t="s">
        <v>439</v>
      </c>
      <c r="F32" s="27" t="s">
        <v>496</v>
      </c>
      <c r="G32" s="25">
        <v>30</v>
      </c>
      <c r="H32" s="27">
        <v>500</v>
      </c>
      <c r="I32" s="28">
        <v>3000000</v>
      </c>
      <c r="J32" s="29">
        <v>3420000</v>
      </c>
      <c r="K32" s="26">
        <f t="shared" si="0"/>
        <v>420000</v>
      </c>
      <c r="L32" s="29">
        <v>420000</v>
      </c>
      <c r="M32" s="190">
        <v>420000</v>
      </c>
      <c r="N32" s="191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</row>
    <row r="33" spans="1:91" s="119" customFormat="1" ht="15" customHeight="1" x14ac:dyDescent="0.2">
      <c r="A33" s="23">
        <v>24</v>
      </c>
      <c r="B33" s="24" t="s">
        <v>497</v>
      </c>
      <c r="C33" s="25"/>
      <c r="D33" s="26" t="s">
        <v>498</v>
      </c>
      <c r="E33" s="27" t="s">
        <v>462</v>
      </c>
      <c r="F33" s="27" t="s">
        <v>499</v>
      </c>
      <c r="G33" s="25">
        <v>200</v>
      </c>
      <c r="H33" s="27" t="s">
        <v>23</v>
      </c>
      <c r="I33" s="28">
        <v>800000</v>
      </c>
      <c r="J33" s="29">
        <v>1600000</v>
      </c>
      <c r="K33" s="26">
        <f t="shared" si="0"/>
        <v>800000</v>
      </c>
      <c r="L33" s="29">
        <v>400000</v>
      </c>
      <c r="M33" s="190">
        <v>400000</v>
      </c>
      <c r="N33" s="191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</row>
    <row r="34" spans="1:91" s="119" customFormat="1" ht="51" x14ac:dyDescent="0.2">
      <c r="A34" s="23">
        <v>25</v>
      </c>
      <c r="B34" s="25" t="s">
        <v>500</v>
      </c>
      <c r="C34" s="25"/>
      <c r="D34" s="26" t="s">
        <v>256</v>
      </c>
      <c r="E34" s="27" t="s">
        <v>429</v>
      </c>
      <c r="F34" s="27" t="s">
        <v>501</v>
      </c>
      <c r="G34" s="25">
        <v>55</v>
      </c>
      <c r="H34" s="27" t="s">
        <v>23</v>
      </c>
      <c r="I34" s="28">
        <v>77200</v>
      </c>
      <c r="J34" s="29">
        <v>257200</v>
      </c>
      <c r="K34" s="26">
        <f t="shared" si="0"/>
        <v>180000</v>
      </c>
      <c r="L34" s="29">
        <v>0</v>
      </c>
      <c r="M34" s="190">
        <v>0</v>
      </c>
      <c r="N34" s="191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</row>
    <row r="35" spans="1:91" s="119" customFormat="1" ht="51" x14ac:dyDescent="0.2">
      <c r="A35" s="23">
        <v>26</v>
      </c>
      <c r="B35" s="25" t="s">
        <v>502</v>
      </c>
      <c r="C35" s="25"/>
      <c r="D35" s="26" t="s">
        <v>416</v>
      </c>
      <c r="E35" s="27" t="s">
        <v>429</v>
      </c>
      <c r="F35" s="27" t="s">
        <v>503</v>
      </c>
      <c r="G35" s="25">
        <v>100</v>
      </c>
      <c r="H35" s="27" t="s">
        <v>23</v>
      </c>
      <c r="I35" s="28">
        <v>170000</v>
      </c>
      <c r="J35" s="29">
        <v>480000</v>
      </c>
      <c r="K35" s="26">
        <f t="shared" si="0"/>
        <v>310000</v>
      </c>
      <c r="L35" s="29">
        <v>0</v>
      </c>
      <c r="M35" s="190">
        <v>0</v>
      </c>
      <c r="N35" s="191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</row>
    <row r="36" spans="1:91" s="119" customFormat="1" ht="51" x14ac:dyDescent="0.2">
      <c r="A36" s="23">
        <v>27</v>
      </c>
      <c r="B36" s="25" t="s">
        <v>504</v>
      </c>
      <c r="C36" s="25"/>
      <c r="D36" s="26" t="s">
        <v>416</v>
      </c>
      <c r="E36" s="27" t="s">
        <v>505</v>
      </c>
      <c r="F36" s="27" t="s">
        <v>506</v>
      </c>
      <c r="G36" s="25">
        <v>20</v>
      </c>
      <c r="H36" s="27" t="s">
        <v>23</v>
      </c>
      <c r="I36" s="28">
        <v>80000</v>
      </c>
      <c r="J36" s="29">
        <v>210000</v>
      </c>
      <c r="K36" s="26">
        <f t="shared" si="0"/>
        <v>130000</v>
      </c>
      <c r="L36" s="29">
        <v>0</v>
      </c>
      <c r="M36" s="190">
        <v>0</v>
      </c>
      <c r="N36" s="191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</row>
    <row r="37" spans="1:91" s="119" customFormat="1" ht="51.75" thickBot="1" x14ac:dyDescent="0.25">
      <c r="A37" s="42">
        <v>28</v>
      </c>
      <c r="B37" s="44" t="s">
        <v>507</v>
      </c>
      <c r="C37" s="44"/>
      <c r="D37" s="45" t="s">
        <v>508</v>
      </c>
      <c r="E37" s="46" t="s">
        <v>429</v>
      </c>
      <c r="F37" s="46" t="s">
        <v>509</v>
      </c>
      <c r="G37" s="44">
        <v>30</v>
      </c>
      <c r="H37" s="46" t="s">
        <v>23</v>
      </c>
      <c r="I37" s="47">
        <v>301000</v>
      </c>
      <c r="J37" s="48">
        <v>990000</v>
      </c>
      <c r="K37" s="45">
        <f t="shared" si="0"/>
        <v>689000</v>
      </c>
      <c r="L37" s="48">
        <v>0</v>
      </c>
      <c r="M37" s="195">
        <v>0</v>
      </c>
      <c r="N37" s="196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</row>
    <row r="38" spans="1:91" s="119" customFormat="1" ht="15" customHeight="1" x14ac:dyDescent="0.2">
      <c r="A38" s="49"/>
      <c r="B38" s="49"/>
      <c r="C38" s="50"/>
      <c r="D38" s="51"/>
      <c r="E38" s="52"/>
      <c r="F38" s="52"/>
      <c r="G38" s="50"/>
      <c r="H38" s="52"/>
      <c r="I38" s="53"/>
      <c r="J38" s="54"/>
      <c r="K38" s="51"/>
      <c r="L38" s="75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</row>
    <row r="39" spans="1:91" s="119" customFormat="1" ht="15" customHeight="1" x14ac:dyDescent="0.2">
      <c r="A39" s="49"/>
      <c r="B39" s="49"/>
      <c r="C39" s="50"/>
      <c r="D39" s="51"/>
      <c r="E39" s="52"/>
      <c r="F39" s="52"/>
      <c r="G39" s="50"/>
      <c r="H39" s="52"/>
      <c r="I39" s="53"/>
      <c r="J39" s="54"/>
      <c r="K39" s="51"/>
      <c r="L39" s="75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</row>
    <row r="40" spans="1:91" s="119" customFormat="1" ht="15" customHeight="1" x14ac:dyDescent="0.2">
      <c r="A40" s="49"/>
      <c r="B40" s="49"/>
      <c r="C40" s="50"/>
      <c r="D40" s="51"/>
      <c r="E40" s="52"/>
      <c r="F40" s="52"/>
      <c r="G40" s="50"/>
      <c r="H40" s="52"/>
      <c r="I40" s="53"/>
      <c r="J40" s="54"/>
      <c r="K40" s="51"/>
      <c r="L40" s="75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</row>
    <row r="41" spans="1:91" s="119" customFormat="1" ht="15" customHeight="1" x14ac:dyDescent="0.2">
      <c r="A41" s="49"/>
      <c r="B41" s="49"/>
      <c r="C41" s="50"/>
      <c r="D41" s="51"/>
      <c r="E41" s="52"/>
      <c r="F41" s="52"/>
      <c r="G41" s="50"/>
      <c r="H41" s="52"/>
      <c r="I41" s="53"/>
      <c r="J41" s="54"/>
      <c r="K41" s="51"/>
      <c r="L41" s="75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</row>
    <row r="42" spans="1:91" ht="15" customHeight="1" x14ac:dyDescent="0.2">
      <c r="A42" s="49"/>
      <c r="B42" s="49"/>
      <c r="C42" s="50"/>
      <c r="D42" s="51"/>
      <c r="E42" s="52"/>
      <c r="F42" s="52"/>
      <c r="G42" s="50"/>
      <c r="H42" s="52"/>
      <c r="I42" s="53"/>
      <c r="J42" s="54"/>
      <c r="K42" s="51"/>
      <c r="L42" s="75"/>
    </row>
    <row r="43" spans="1:91" ht="15" customHeight="1" x14ac:dyDescent="0.2">
      <c r="A43" s="197" t="s">
        <v>106</v>
      </c>
      <c r="B43" s="49"/>
      <c r="C43" s="50"/>
      <c r="D43" s="51"/>
      <c r="E43" s="52"/>
      <c r="F43" s="52"/>
      <c r="G43" s="50"/>
      <c r="H43" s="52"/>
      <c r="I43" s="53"/>
      <c r="J43" s="54"/>
      <c r="K43" s="51"/>
      <c r="L43" s="75"/>
    </row>
    <row r="44" spans="1:91" ht="15" customHeight="1" x14ac:dyDescent="0.2">
      <c r="A44" s="197"/>
      <c r="B44" s="49"/>
      <c r="C44" s="50"/>
      <c r="D44" s="51"/>
      <c r="E44" s="52"/>
      <c r="F44" s="52"/>
      <c r="G44" s="50"/>
      <c r="H44" s="52"/>
      <c r="I44" s="53"/>
      <c r="J44" s="54"/>
      <c r="K44" s="51"/>
      <c r="L44" s="75"/>
    </row>
    <row r="45" spans="1:91" ht="15" customHeight="1" x14ac:dyDescent="0.25">
      <c r="A45" s="55"/>
      <c r="B45" s="56"/>
      <c r="C45" s="57"/>
      <c r="D45" s="57"/>
      <c r="E45" s="57"/>
      <c r="F45" s="57"/>
      <c r="G45" s="57"/>
      <c r="H45" s="198" t="s">
        <v>102</v>
      </c>
      <c r="I45" s="59"/>
      <c r="J45" s="60"/>
      <c r="K45" s="60"/>
      <c r="L45" s="199"/>
    </row>
    <row r="46" spans="1:91" ht="15" customHeight="1" x14ac:dyDescent="0.2">
      <c r="A46" s="57"/>
      <c r="B46" s="57"/>
      <c r="C46" s="57"/>
      <c r="D46" s="57"/>
      <c r="E46" s="57"/>
      <c r="F46" s="57"/>
      <c r="G46" s="57"/>
      <c r="H46" s="198" t="s">
        <v>103</v>
      </c>
      <c r="I46" s="59"/>
      <c r="J46" s="60"/>
      <c r="K46" s="60"/>
      <c r="L46" s="199"/>
    </row>
    <row r="47" spans="1:91" x14ac:dyDescent="0.25">
      <c r="A47" s="57"/>
      <c r="B47" s="57"/>
      <c r="C47" s="57"/>
      <c r="D47" s="57"/>
      <c r="E47" s="200"/>
      <c r="F47" s="201"/>
      <c r="G47" s="64"/>
      <c r="H47" s="64"/>
      <c r="I47" s="65"/>
      <c r="J47" s="57"/>
      <c r="K47" s="57"/>
      <c r="L47" s="199"/>
    </row>
    <row r="48" spans="1:91" x14ac:dyDescent="0.25">
      <c r="A48" s="57"/>
      <c r="B48" s="57"/>
      <c r="C48" s="57"/>
      <c r="D48" s="57"/>
      <c r="E48" s="200"/>
      <c r="F48" s="201"/>
      <c r="G48" s="64"/>
      <c r="H48" s="64"/>
      <c r="I48" s="65"/>
      <c r="J48" s="57"/>
      <c r="K48" s="57"/>
      <c r="L48" s="199"/>
    </row>
    <row r="49" spans="6:9" x14ac:dyDescent="0.2">
      <c r="F49" s="69"/>
      <c r="G49" s="68"/>
      <c r="H49" s="69"/>
      <c r="I49" s="70"/>
    </row>
  </sheetData>
  <autoFilter ref="A9:CM37"/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51181102362204722" footer="0.51181102362204722"/>
  <pageSetup paperSize="8"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0"/>
  <sheetViews>
    <sheetView view="pageBreakPreview" zoomScale="80" zoomScaleNormal="100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5"/>
  <cols>
    <col min="1" max="1" width="10" style="249" customWidth="1"/>
    <col min="2" max="2" width="15" style="249" customWidth="1"/>
    <col min="3" max="3" width="22" style="249" hidden="1" customWidth="1"/>
    <col min="4" max="4" width="40" style="249" customWidth="1"/>
    <col min="5" max="6" width="43" style="249" customWidth="1"/>
    <col min="7" max="7" width="12.7109375" style="251" customWidth="1"/>
    <col min="8" max="8" width="12.85546875" style="249" customWidth="1"/>
    <col min="9" max="9" width="14.28515625" style="215" customWidth="1"/>
    <col min="10" max="11" width="14.28515625" style="71" customWidth="1"/>
    <col min="12" max="12" width="14.28515625" style="176" customWidth="1"/>
    <col min="13" max="13" width="15" style="248" customWidth="1"/>
    <col min="14" max="14" width="20.28515625" style="249" hidden="1" customWidth="1"/>
    <col min="15" max="15" width="23.85546875" style="249" hidden="1" customWidth="1"/>
    <col min="16" max="16" width="12.85546875" style="249" hidden="1" customWidth="1"/>
    <col min="17" max="17" width="16.28515625" style="249" hidden="1" customWidth="1"/>
    <col min="18" max="18" width="15.7109375" style="249" hidden="1" customWidth="1"/>
    <col min="19" max="19" width="14.85546875" style="250" hidden="1" customWidth="1"/>
    <col min="20" max="20" width="13.7109375" style="249" customWidth="1"/>
    <col min="21" max="16384" width="9.140625" style="249"/>
  </cols>
  <sheetData>
    <row r="1" spans="1:19" s="202" customFormat="1" ht="25.5" customHeight="1" thickBot="1" x14ac:dyDescent="0.3">
      <c r="A1" s="145" t="s">
        <v>0</v>
      </c>
      <c r="B1" s="146"/>
      <c r="D1" s="147" t="s">
        <v>510</v>
      </c>
      <c r="E1" s="203"/>
      <c r="F1" s="2"/>
      <c r="G1" s="3"/>
      <c r="H1" s="2"/>
      <c r="I1" s="204"/>
      <c r="J1" s="5"/>
      <c r="K1" s="5"/>
      <c r="L1" s="178"/>
      <c r="M1" s="107"/>
      <c r="N1" s="205"/>
      <c r="O1" s="205"/>
      <c r="P1" s="205"/>
      <c r="Q1" s="205"/>
      <c r="R1" s="205"/>
      <c r="S1" s="205"/>
    </row>
    <row r="2" spans="1:19" s="202" customFormat="1" ht="22.5" customHeight="1" x14ac:dyDescent="0.25">
      <c r="A2" s="148" t="s">
        <v>2</v>
      </c>
      <c r="B2" s="149"/>
      <c r="D2" s="150">
        <v>16000000</v>
      </c>
      <c r="E2" s="206"/>
      <c r="F2" s="9"/>
      <c r="G2" s="3"/>
      <c r="H2" s="9"/>
      <c r="I2" s="207"/>
      <c r="J2" s="5"/>
      <c r="K2" s="5"/>
      <c r="L2" s="178"/>
      <c r="M2" s="107"/>
      <c r="N2" s="205"/>
      <c r="O2" s="205"/>
      <c r="P2" s="205"/>
      <c r="Q2" s="205"/>
      <c r="R2" s="205"/>
      <c r="S2" s="205"/>
    </row>
    <row r="3" spans="1:19" s="202" customFormat="1" ht="26.25" customHeight="1" x14ac:dyDescent="0.25">
      <c r="A3" s="108" t="s">
        <v>3</v>
      </c>
      <c r="B3" s="151"/>
      <c r="D3" s="152">
        <f>SUM(K10:K141)</f>
        <v>61362559</v>
      </c>
      <c r="E3" s="206"/>
      <c r="F3" s="9"/>
      <c r="G3" s="3"/>
      <c r="H3" s="9"/>
      <c r="I3" s="207"/>
      <c r="J3" s="5"/>
      <c r="K3" s="5"/>
      <c r="L3" s="178"/>
      <c r="M3" s="107"/>
      <c r="N3" s="205"/>
      <c r="O3" s="205"/>
      <c r="P3" s="205"/>
      <c r="Q3" s="205"/>
      <c r="R3" s="205"/>
      <c r="S3" s="205"/>
    </row>
    <row r="4" spans="1:19" s="202" customFormat="1" ht="15" customHeight="1" x14ac:dyDescent="0.25">
      <c r="A4" s="108" t="s">
        <v>511</v>
      </c>
      <c r="B4" s="151"/>
      <c r="D4" s="152">
        <v>800000</v>
      </c>
      <c r="E4" s="206"/>
      <c r="F4" s="9"/>
      <c r="G4" s="3"/>
      <c r="H4" s="9"/>
      <c r="I4" s="207"/>
      <c r="J4" s="5"/>
      <c r="K4" s="5"/>
      <c r="L4" s="178"/>
      <c r="M4" s="107"/>
      <c r="N4" s="205"/>
      <c r="O4" s="205"/>
      <c r="P4" s="205"/>
      <c r="Q4" s="205"/>
      <c r="R4" s="205"/>
      <c r="S4" s="205"/>
    </row>
    <row r="5" spans="1:19" s="202" customFormat="1" ht="15" customHeight="1" x14ac:dyDescent="0.25">
      <c r="A5" s="179" t="s">
        <v>512</v>
      </c>
      <c r="B5" s="180"/>
      <c r="D5" s="181">
        <f>D2-D4</f>
        <v>15200000</v>
      </c>
      <c r="E5" s="112"/>
      <c r="F5" s="9"/>
      <c r="G5" s="3"/>
      <c r="H5" s="9"/>
      <c r="I5" s="11"/>
      <c r="J5" s="5"/>
      <c r="K5" s="5"/>
      <c r="L5" s="182"/>
      <c r="M5" s="107"/>
      <c r="N5" s="205"/>
      <c r="O5" s="205"/>
      <c r="P5" s="205"/>
      <c r="Q5" s="205"/>
      <c r="R5" s="205"/>
      <c r="S5" s="205"/>
    </row>
    <row r="6" spans="1:19" s="202" customFormat="1" ht="15" customHeight="1" x14ac:dyDescent="0.25">
      <c r="A6" s="97" t="s">
        <v>6</v>
      </c>
      <c r="B6" s="98"/>
      <c r="C6" s="208"/>
      <c r="D6" s="83">
        <f>SUM(L10:L141)</f>
        <v>15200000</v>
      </c>
      <c r="E6" s="209"/>
      <c r="F6" s="2"/>
      <c r="G6" s="7"/>
      <c r="H6" s="210"/>
      <c r="L6" s="211"/>
      <c r="M6" s="114"/>
      <c r="N6" s="205"/>
      <c r="O6" s="205"/>
      <c r="P6" s="205"/>
      <c r="Q6" s="205"/>
      <c r="R6" s="205"/>
      <c r="S6" s="205"/>
    </row>
    <row r="7" spans="1:19" s="202" customFormat="1" ht="15" customHeight="1" thickBot="1" x14ac:dyDescent="0.3">
      <c r="A7" s="97" t="s">
        <v>105</v>
      </c>
      <c r="B7" s="98"/>
      <c r="C7" s="212"/>
      <c r="D7" s="185" t="s">
        <v>513</v>
      </c>
      <c r="E7" s="209"/>
      <c r="F7" s="2"/>
      <c r="G7" s="7"/>
      <c r="H7" s="210"/>
      <c r="I7" s="14"/>
      <c r="J7" s="14"/>
      <c r="K7" s="14"/>
      <c r="L7" s="14"/>
      <c r="M7" s="156"/>
      <c r="N7" s="205"/>
      <c r="O7" s="205"/>
      <c r="P7" s="205"/>
      <c r="Q7" s="205"/>
      <c r="R7" s="205"/>
      <c r="S7" s="205"/>
    </row>
    <row r="8" spans="1:19" s="217" customFormat="1" ht="15.75" thickBot="1" x14ac:dyDescent="0.3">
      <c r="A8" s="205"/>
      <c r="B8" s="210"/>
      <c r="C8" s="210"/>
      <c r="D8" s="210"/>
      <c r="E8" s="213"/>
      <c r="F8" s="213"/>
      <c r="G8" s="214"/>
      <c r="H8" s="213"/>
      <c r="I8" s="215"/>
      <c r="J8" s="5"/>
      <c r="K8" s="5"/>
      <c r="L8" s="178"/>
      <c r="M8" s="216"/>
    </row>
    <row r="9" spans="1:19" s="221" customFormat="1" ht="37.5" customHeight="1" x14ac:dyDescent="0.25">
      <c r="A9" s="89" t="s">
        <v>7</v>
      </c>
      <c r="B9" s="90" t="s">
        <v>8</v>
      </c>
      <c r="C9" s="91" t="s">
        <v>514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186" t="s">
        <v>18</v>
      </c>
      <c r="M9" s="218" t="s">
        <v>104</v>
      </c>
      <c r="N9" s="219" t="s">
        <v>515</v>
      </c>
      <c r="O9" s="220" t="s">
        <v>270</v>
      </c>
      <c r="P9" s="220" t="s">
        <v>516</v>
      </c>
      <c r="Q9" s="220" t="s">
        <v>271</v>
      </c>
      <c r="R9" s="218" t="s">
        <v>272</v>
      </c>
    </row>
    <row r="10" spans="1:19" s="227" customFormat="1" ht="38.25" x14ac:dyDescent="0.25">
      <c r="A10" s="23">
        <v>1</v>
      </c>
      <c r="B10" s="24" t="s">
        <v>517</v>
      </c>
      <c r="C10" s="24"/>
      <c r="D10" s="26" t="s">
        <v>518</v>
      </c>
      <c r="E10" s="222" t="s">
        <v>519</v>
      </c>
      <c r="F10" s="222" t="s">
        <v>520</v>
      </c>
      <c r="G10" s="24">
        <v>2500</v>
      </c>
      <c r="H10" s="222" t="s">
        <v>23</v>
      </c>
      <c r="I10" s="28">
        <v>500000</v>
      </c>
      <c r="J10" s="28">
        <v>700000</v>
      </c>
      <c r="K10" s="26">
        <f>J10-I10</f>
        <v>200000</v>
      </c>
      <c r="L10" s="28">
        <v>0</v>
      </c>
      <c r="M10" s="223">
        <v>0</v>
      </c>
      <c r="N10" s="224"/>
      <c r="O10" s="225"/>
      <c r="P10" s="225"/>
      <c r="Q10" s="225"/>
      <c r="R10" s="226"/>
      <c r="S10" s="225"/>
    </row>
    <row r="11" spans="1:19" s="227" customFormat="1" ht="51" x14ac:dyDescent="0.25">
      <c r="A11" s="23">
        <v>2</v>
      </c>
      <c r="B11" s="24" t="s">
        <v>521</v>
      </c>
      <c r="C11" s="24"/>
      <c r="D11" s="26" t="s">
        <v>522</v>
      </c>
      <c r="E11" s="222" t="s">
        <v>523</v>
      </c>
      <c r="F11" s="222" t="s">
        <v>524</v>
      </c>
      <c r="G11" s="24">
        <v>2000</v>
      </c>
      <c r="H11" s="222">
        <v>100</v>
      </c>
      <c r="I11" s="28">
        <v>309860</v>
      </c>
      <c r="J11" s="28">
        <v>959860</v>
      </c>
      <c r="K11" s="28">
        <f>J11-I11</f>
        <v>650000</v>
      </c>
      <c r="L11" s="28">
        <v>100000</v>
      </c>
      <c r="M11" s="223">
        <v>100000</v>
      </c>
      <c r="N11" s="228"/>
      <c r="O11" s="229"/>
      <c r="P11" s="229"/>
      <c r="Q11" s="229"/>
      <c r="R11" s="230"/>
      <c r="S11" s="231"/>
    </row>
    <row r="12" spans="1:19" s="227" customFormat="1" ht="51" x14ac:dyDescent="0.25">
      <c r="A12" s="23">
        <v>3</v>
      </c>
      <c r="B12" s="24" t="s">
        <v>525</v>
      </c>
      <c r="C12" s="24"/>
      <c r="D12" s="26" t="s">
        <v>526</v>
      </c>
      <c r="E12" s="222" t="s">
        <v>523</v>
      </c>
      <c r="F12" s="222" t="s">
        <v>527</v>
      </c>
      <c r="G12" s="24">
        <v>50</v>
      </c>
      <c r="H12" s="222" t="s">
        <v>23</v>
      </c>
      <c r="I12" s="28">
        <v>170000</v>
      </c>
      <c r="J12" s="28">
        <v>535000</v>
      </c>
      <c r="K12" s="28">
        <f t="shared" ref="K12:K75" si="0">J12-I12</f>
        <v>365000</v>
      </c>
      <c r="L12" s="28">
        <v>100000</v>
      </c>
      <c r="M12" s="223">
        <v>100000</v>
      </c>
      <c r="N12" s="224"/>
      <c r="O12" s="225"/>
      <c r="P12" s="225"/>
      <c r="Q12" s="225"/>
      <c r="R12" s="226"/>
      <c r="S12" s="225" t="s">
        <v>528</v>
      </c>
    </row>
    <row r="13" spans="1:19" s="227" customFormat="1" ht="25.5" x14ac:dyDescent="0.25">
      <c r="A13" s="23">
        <v>4</v>
      </c>
      <c r="B13" s="24" t="s">
        <v>529</v>
      </c>
      <c r="C13" s="24"/>
      <c r="D13" s="26" t="s">
        <v>526</v>
      </c>
      <c r="E13" s="222" t="s">
        <v>530</v>
      </c>
      <c r="F13" s="222" t="s">
        <v>531</v>
      </c>
      <c r="G13" s="24">
        <v>110</v>
      </c>
      <c r="H13" s="222" t="s">
        <v>23</v>
      </c>
      <c r="I13" s="28">
        <v>340000</v>
      </c>
      <c r="J13" s="28">
        <v>780000</v>
      </c>
      <c r="K13" s="28">
        <f t="shared" si="0"/>
        <v>440000</v>
      </c>
      <c r="L13" s="28">
        <v>100000</v>
      </c>
      <c r="M13" s="223">
        <v>100000</v>
      </c>
      <c r="N13" s="224"/>
      <c r="O13" s="225"/>
      <c r="P13" s="225"/>
      <c r="Q13" s="225"/>
      <c r="R13" s="226"/>
      <c r="S13" s="225" t="s">
        <v>528</v>
      </c>
    </row>
    <row r="14" spans="1:19" s="227" customFormat="1" ht="25.5" x14ac:dyDescent="0.25">
      <c r="A14" s="23">
        <v>5</v>
      </c>
      <c r="B14" s="24" t="s">
        <v>532</v>
      </c>
      <c r="C14" s="24"/>
      <c r="D14" s="26" t="s">
        <v>526</v>
      </c>
      <c r="E14" s="222" t="s">
        <v>533</v>
      </c>
      <c r="F14" s="222" t="s">
        <v>534</v>
      </c>
      <c r="G14" s="24">
        <v>46</v>
      </c>
      <c r="H14" s="222" t="s">
        <v>23</v>
      </c>
      <c r="I14" s="28">
        <v>3261000</v>
      </c>
      <c r="J14" s="28">
        <v>3791000</v>
      </c>
      <c r="K14" s="28">
        <f t="shared" si="0"/>
        <v>530000</v>
      </c>
      <c r="L14" s="28">
        <v>200000</v>
      </c>
      <c r="M14" s="223">
        <v>200000</v>
      </c>
      <c r="N14" s="224"/>
      <c r="O14" s="225"/>
      <c r="P14" s="225"/>
      <c r="Q14" s="225"/>
      <c r="R14" s="226"/>
      <c r="S14" s="225" t="s">
        <v>535</v>
      </c>
    </row>
    <row r="15" spans="1:19" s="227" customFormat="1" ht="25.5" x14ac:dyDescent="0.25">
      <c r="A15" s="23">
        <v>6</v>
      </c>
      <c r="B15" s="24" t="s">
        <v>536</v>
      </c>
      <c r="C15" s="24"/>
      <c r="D15" s="26" t="s">
        <v>537</v>
      </c>
      <c r="E15" s="222" t="s">
        <v>538</v>
      </c>
      <c r="F15" s="222" t="s">
        <v>539</v>
      </c>
      <c r="G15" s="24">
        <v>80</v>
      </c>
      <c r="H15" s="222">
        <v>60</v>
      </c>
      <c r="I15" s="28">
        <v>83000</v>
      </c>
      <c r="J15" s="28">
        <v>233000</v>
      </c>
      <c r="K15" s="28">
        <f t="shared" si="0"/>
        <v>150000</v>
      </c>
      <c r="L15" s="28">
        <v>100000</v>
      </c>
      <c r="M15" s="223">
        <v>100000</v>
      </c>
      <c r="N15" s="224"/>
      <c r="O15" s="225"/>
      <c r="P15" s="225"/>
      <c r="Q15" s="225"/>
      <c r="R15" s="226"/>
      <c r="S15" s="225"/>
    </row>
    <row r="16" spans="1:19" s="227" customFormat="1" ht="25.5" x14ac:dyDescent="0.25">
      <c r="A16" s="23">
        <v>7</v>
      </c>
      <c r="B16" s="24" t="s">
        <v>540</v>
      </c>
      <c r="C16" s="24"/>
      <c r="D16" s="26" t="s">
        <v>541</v>
      </c>
      <c r="E16" s="222" t="s">
        <v>542</v>
      </c>
      <c r="F16" s="222" t="s">
        <v>543</v>
      </c>
      <c r="G16" s="24">
        <v>112</v>
      </c>
      <c r="H16" s="222" t="s">
        <v>23</v>
      </c>
      <c r="I16" s="28">
        <v>1465000</v>
      </c>
      <c r="J16" s="28">
        <v>1765000</v>
      </c>
      <c r="K16" s="28">
        <f t="shared" si="0"/>
        <v>300000</v>
      </c>
      <c r="L16" s="28">
        <v>100000</v>
      </c>
      <c r="M16" s="223">
        <v>100000</v>
      </c>
      <c r="N16" s="224"/>
      <c r="O16" s="225"/>
      <c r="P16" s="225"/>
      <c r="Q16" s="225"/>
      <c r="R16" s="226"/>
      <c r="S16" s="225"/>
    </row>
    <row r="17" spans="1:19" s="227" customFormat="1" ht="25.5" x14ac:dyDescent="0.25">
      <c r="A17" s="23">
        <v>8</v>
      </c>
      <c r="B17" s="24" t="s">
        <v>544</v>
      </c>
      <c r="C17" s="24"/>
      <c r="D17" s="26" t="s">
        <v>110</v>
      </c>
      <c r="E17" s="222" t="s">
        <v>538</v>
      </c>
      <c r="F17" s="222" t="s">
        <v>545</v>
      </c>
      <c r="G17" s="24">
        <v>250</v>
      </c>
      <c r="H17" s="222" t="s">
        <v>23</v>
      </c>
      <c r="I17" s="28">
        <v>269145</v>
      </c>
      <c r="J17" s="28">
        <v>897145</v>
      </c>
      <c r="K17" s="28">
        <f t="shared" si="0"/>
        <v>628000</v>
      </c>
      <c r="L17" s="28">
        <v>500000</v>
      </c>
      <c r="M17" s="223">
        <v>500000</v>
      </c>
      <c r="N17" s="224"/>
      <c r="O17" s="225"/>
      <c r="P17" s="225"/>
      <c r="Q17" s="225"/>
      <c r="R17" s="226"/>
      <c r="S17" s="232"/>
    </row>
    <row r="18" spans="1:19" s="227" customFormat="1" ht="25.5" x14ac:dyDescent="0.25">
      <c r="A18" s="23">
        <v>9</v>
      </c>
      <c r="B18" s="24" t="s">
        <v>546</v>
      </c>
      <c r="C18" s="24"/>
      <c r="D18" s="26" t="s">
        <v>279</v>
      </c>
      <c r="E18" s="222" t="s">
        <v>547</v>
      </c>
      <c r="F18" s="222" t="s">
        <v>548</v>
      </c>
      <c r="G18" s="24">
        <v>200</v>
      </c>
      <c r="H18" s="222" t="s">
        <v>23</v>
      </c>
      <c r="I18" s="28">
        <v>121870</v>
      </c>
      <c r="J18" s="28">
        <v>373740</v>
      </c>
      <c r="K18" s="28">
        <f t="shared" si="0"/>
        <v>251870</v>
      </c>
      <c r="L18" s="28">
        <v>100000</v>
      </c>
      <c r="M18" s="223">
        <v>100000</v>
      </c>
      <c r="N18" s="224"/>
      <c r="O18" s="225"/>
      <c r="P18" s="225"/>
      <c r="Q18" s="225"/>
      <c r="R18" s="225"/>
      <c r="S18" s="225"/>
    </row>
    <row r="19" spans="1:19" s="227" customFormat="1" ht="25.5" x14ac:dyDescent="0.25">
      <c r="A19" s="23">
        <v>10</v>
      </c>
      <c r="B19" s="24" t="s">
        <v>549</v>
      </c>
      <c r="C19" s="24"/>
      <c r="D19" s="26" t="s">
        <v>550</v>
      </c>
      <c r="E19" s="222" t="s">
        <v>547</v>
      </c>
      <c r="F19" s="222" t="s">
        <v>551</v>
      </c>
      <c r="G19" s="24">
        <v>825</v>
      </c>
      <c r="H19" s="222">
        <v>212</v>
      </c>
      <c r="I19" s="28">
        <v>170000</v>
      </c>
      <c r="J19" s="28">
        <v>560500</v>
      </c>
      <c r="K19" s="28">
        <f t="shared" si="0"/>
        <v>390500</v>
      </c>
      <c r="L19" s="28">
        <v>100000</v>
      </c>
      <c r="M19" s="223">
        <v>100000</v>
      </c>
      <c r="N19" s="224"/>
      <c r="O19" s="225"/>
      <c r="P19" s="225"/>
      <c r="Q19" s="225"/>
      <c r="R19" s="225"/>
      <c r="S19" s="225"/>
    </row>
    <row r="20" spans="1:19" s="227" customFormat="1" ht="25.5" x14ac:dyDescent="0.25">
      <c r="A20" s="23">
        <v>11</v>
      </c>
      <c r="B20" s="233" t="s">
        <v>552</v>
      </c>
      <c r="C20" s="233"/>
      <c r="D20" s="26" t="s">
        <v>553</v>
      </c>
      <c r="E20" s="222" t="s">
        <v>538</v>
      </c>
      <c r="F20" s="233" t="s">
        <v>554</v>
      </c>
      <c r="G20" s="234">
        <v>128</v>
      </c>
      <c r="H20" s="222" t="s">
        <v>23</v>
      </c>
      <c r="I20" s="234">
        <v>62000</v>
      </c>
      <c r="J20" s="234">
        <v>147000</v>
      </c>
      <c r="K20" s="28">
        <f t="shared" si="0"/>
        <v>85000</v>
      </c>
      <c r="L20" s="28">
        <v>85000</v>
      </c>
      <c r="M20" s="223">
        <v>85000</v>
      </c>
      <c r="N20" s="224"/>
      <c r="O20" s="225"/>
      <c r="P20" s="225"/>
      <c r="Q20" s="225"/>
      <c r="R20" s="225"/>
      <c r="S20" s="225"/>
    </row>
    <row r="21" spans="1:19" s="227" customFormat="1" ht="25.5" customHeight="1" x14ac:dyDescent="0.25">
      <c r="A21" s="23">
        <v>12</v>
      </c>
      <c r="B21" s="24" t="s">
        <v>555</v>
      </c>
      <c r="C21" s="24"/>
      <c r="D21" s="26" t="s">
        <v>553</v>
      </c>
      <c r="E21" s="222" t="s">
        <v>542</v>
      </c>
      <c r="F21" s="222" t="s">
        <v>556</v>
      </c>
      <c r="G21" s="24">
        <v>1225</v>
      </c>
      <c r="H21" s="222" t="s">
        <v>23</v>
      </c>
      <c r="I21" s="28">
        <v>80000</v>
      </c>
      <c r="J21" s="28">
        <v>250000</v>
      </c>
      <c r="K21" s="28">
        <f t="shared" si="0"/>
        <v>170000</v>
      </c>
      <c r="L21" s="28">
        <v>100000</v>
      </c>
      <c r="M21" s="223">
        <v>100000</v>
      </c>
      <c r="N21" s="224"/>
      <c r="O21" s="225"/>
      <c r="P21" s="225"/>
      <c r="Q21" s="225"/>
      <c r="R21" s="225"/>
      <c r="S21" s="225"/>
    </row>
    <row r="22" spans="1:19" s="227" customFormat="1" ht="25.5" x14ac:dyDescent="0.25">
      <c r="A22" s="23">
        <v>13</v>
      </c>
      <c r="B22" s="24" t="s">
        <v>557</v>
      </c>
      <c r="C22" s="24"/>
      <c r="D22" s="26" t="s">
        <v>428</v>
      </c>
      <c r="E22" s="222" t="s">
        <v>530</v>
      </c>
      <c r="F22" s="222" t="s">
        <v>558</v>
      </c>
      <c r="G22" s="24">
        <v>80</v>
      </c>
      <c r="H22" s="222" t="s">
        <v>23</v>
      </c>
      <c r="I22" s="28">
        <v>137800</v>
      </c>
      <c r="J22" s="28">
        <v>452250</v>
      </c>
      <c r="K22" s="28">
        <f t="shared" si="0"/>
        <v>314450</v>
      </c>
      <c r="L22" s="28">
        <v>200000</v>
      </c>
      <c r="M22" s="223">
        <v>200000</v>
      </c>
      <c r="N22" s="224"/>
      <c r="O22" s="225"/>
      <c r="P22" s="225"/>
      <c r="Q22" s="225"/>
      <c r="R22" s="225"/>
      <c r="S22" s="225"/>
    </row>
    <row r="23" spans="1:19" s="227" customFormat="1" ht="38.25" x14ac:dyDescent="0.25">
      <c r="A23" s="23">
        <v>14</v>
      </c>
      <c r="B23" s="24" t="s">
        <v>559</v>
      </c>
      <c r="C23" s="24"/>
      <c r="D23" s="26" t="s">
        <v>560</v>
      </c>
      <c r="E23" s="222" t="s">
        <v>561</v>
      </c>
      <c r="F23" s="222" t="s">
        <v>562</v>
      </c>
      <c r="G23" s="24">
        <v>1200</v>
      </c>
      <c r="H23" s="222" t="s">
        <v>23</v>
      </c>
      <c r="I23" s="28">
        <v>180000</v>
      </c>
      <c r="J23" s="28">
        <v>600000</v>
      </c>
      <c r="K23" s="28">
        <f t="shared" si="0"/>
        <v>420000</v>
      </c>
      <c r="L23" s="28">
        <v>200000</v>
      </c>
      <c r="M23" s="223">
        <v>200000</v>
      </c>
      <c r="N23" s="224"/>
      <c r="O23" s="225"/>
      <c r="P23" s="225"/>
      <c r="Q23" s="225"/>
      <c r="R23" s="225"/>
      <c r="S23" s="225"/>
    </row>
    <row r="24" spans="1:19" s="227" customFormat="1" ht="25.5" x14ac:dyDescent="0.25">
      <c r="A24" s="23">
        <v>15</v>
      </c>
      <c r="B24" s="24" t="s">
        <v>563</v>
      </c>
      <c r="C24" s="24"/>
      <c r="D24" s="26" t="s">
        <v>564</v>
      </c>
      <c r="E24" s="222" t="s">
        <v>561</v>
      </c>
      <c r="F24" s="222" t="s">
        <v>565</v>
      </c>
      <c r="G24" s="24">
        <v>2</v>
      </c>
      <c r="H24" s="222" t="s">
        <v>23</v>
      </c>
      <c r="I24" s="28">
        <v>400000</v>
      </c>
      <c r="J24" s="28">
        <v>1200000</v>
      </c>
      <c r="K24" s="28">
        <f t="shared" si="0"/>
        <v>800000</v>
      </c>
      <c r="L24" s="28">
        <v>100000</v>
      </c>
      <c r="M24" s="223">
        <v>100000</v>
      </c>
      <c r="N24" s="224"/>
      <c r="O24" s="225"/>
      <c r="P24" s="225"/>
      <c r="Q24" s="225"/>
      <c r="R24" s="225"/>
      <c r="S24" s="225"/>
    </row>
    <row r="25" spans="1:19" s="227" customFormat="1" ht="25.5" x14ac:dyDescent="0.25">
      <c r="A25" s="23">
        <v>16</v>
      </c>
      <c r="B25" s="24" t="s">
        <v>566</v>
      </c>
      <c r="C25" s="24"/>
      <c r="D25" s="26" t="s">
        <v>567</v>
      </c>
      <c r="E25" s="222" t="s">
        <v>547</v>
      </c>
      <c r="F25" s="222" t="s">
        <v>568</v>
      </c>
      <c r="G25" s="24">
        <v>40</v>
      </c>
      <c r="H25" s="222" t="s">
        <v>23</v>
      </c>
      <c r="I25" s="28">
        <v>265000</v>
      </c>
      <c r="J25" s="28">
        <v>630000</v>
      </c>
      <c r="K25" s="28">
        <f t="shared" si="0"/>
        <v>365000</v>
      </c>
      <c r="L25" s="28">
        <v>250000</v>
      </c>
      <c r="M25" s="223">
        <v>250000</v>
      </c>
      <c r="N25" s="224"/>
      <c r="O25" s="225"/>
      <c r="P25" s="225"/>
      <c r="Q25" s="225"/>
      <c r="R25" s="225"/>
      <c r="S25" s="225"/>
    </row>
    <row r="26" spans="1:19" s="227" customFormat="1" ht="25.5" x14ac:dyDescent="0.25">
      <c r="A26" s="23">
        <v>17</v>
      </c>
      <c r="B26" s="24" t="s">
        <v>569</v>
      </c>
      <c r="C26" s="24"/>
      <c r="D26" s="26" t="s">
        <v>570</v>
      </c>
      <c r="E26" s="222" t="s">
        <v>547</v>
      </c>
      <c r="F26" s="222" t="s">
        <v>571</v>
      </c>
      <c r="G26" s="24">
        <v>200</v>
      </c>
      <c r="H26" s="222" t="s">
        <v>23</v>
      </c>
      <c r="I26" s="28">
        <v>2024000</v>
      </c>
      <c r="J26" s="28">
        <v>2720000</v>
      </c>
      <c r="K26" s="28">
        <f t="shared" si="0"/>
        <v>696000</v>
      </c>
      <c r="L26" s="28">
        <v>250000</v>
      </c>
      <c r="M26" s="223">
        <v>250000</v>
      </c>
      <c r="N26" s="224"/>
      <c r="O26" s="225"/>
      <c r="P26" s="225"/>
      <c r="Q26" s="225"/>
      <c r="R26" s="225"/>
      <c r="S26" s="225"/>
    </row>
    <row r="27" spans="1:19" s="235" customFormat="1" ht="38.25" x14ac:dyDescent="0.25">
      <c r="A27" s="23">
        <v>18</v>
      </c>
      <c r="B27" s="24" t="s">
        <v>572</v>
      </c>
      <c r="C27" s="24"/>
      <c r="D27" s="26" t="s">
        <v>573</v>
      </c>
      <c r="E27" s="222" t="s">
        <v>561</v>
      </c>
      <c r="F27" s="222" t="s">
        <v>574</v>
      </c>
      <c r="G27" s="24">
        <v>1</v>
      </c>
      <c r="H27" s="222" t="s">
        <v>23</v>
      </c>
      <c r="I27" s="28">
        <v>600000</v>
      </c>
      <c r="J27" s="28">
        <v>2000000</v>
      </c>
      <c r="K27" s="28">
        <f t="shared" si="0"/>
        <v>1400000</v>
      </c>
      <c r="L27" s="28">
        <v>100000</v>
      </c>
      <c r="M27" s="223">
        <v>100000</v>
      </c>
      <c r="N27" s="224"/>
      <c r="O27" s="225"/>
      <c r="P27" s="225"/>
      <c r="Q27" s="225"/>
      <c r="R27" s="225"/>
      <c r="S27" s="225"/>
    </row>
    <row r="28" spans="1:19" s="227" customFormat="1" ht="25.5" x14ac:dyDescent="0.25">
      <c r="A28" s="23">
        <v>19</v>
      </c>
      <c r="B28" s="24" t="s">
        <v>575</v>
      </c>
      <c r="C28" s="24"/>
      <c r="D28" s="26" t="s">
        <v>119</v>
      </c>
      <c r="E28" s="222" t="s">
        <v>542</v>
      </c>
      <c r="F28" s="222" t="s">
        <v>576</v>
      </c>
      <c r="G28" s="24">
        <v>500</v>
      </c>
      <c r="H28" s="222" t="s">
        <v>23</v>
      </c>
      <c r="I28" s="28">
        <v>200000</v>
      </c>
      <c r="J28" s="28">
        <v>350000</v>
      </c>
      <c r="K28" s="28">
        <f t="shared" si="0"/>
        <v>150000</v>
      </c>
      <c r="L28" s="28">
        <v>100000</v>
      </c>
      <c r="M28" s="223">
        <v>100000</v>
      </c>
      <c r="N28" s="224"/>
      <c r="O28" s="225"/>
      <c r="P28" s="225"/>
      <c r="Q28" s="225"/>
      <c r="R28" s="225"/>
      <c r="S28" s="225"/>
    </row>
    <row r="29" spans="1:19" s="227" customFormat="1" ht="25.5" x14ac:dyDescent="0.25">
      <c r="A29" s="23">
        <v>20</v>
      </c>
      <c r="B29" s="24" t="s">
        <v>577</v>
      </c>
      <c r="C29" s="24"/>
      <c r="D29" s="26" t="s">
        <v>578</v>
      </c>
      <c r="E29" s="222" t="s">
        <v>547</v>
      </c>
      <c r="F29" s="222" t="s">
        <v>579</v>
      </c>
      <c r="G29" s="24">
        <v>105</v>
      </c>
      <c r="H29" s="222" t="s">
        <v>23</v>
      </c>
      <c r="I29" s="28">
        <v>81000</v>
      </c>
      <c r="J29" s="28">
        <v>270000</v>
      </c>
      <c r="K29" s="28">
        <f t="shared" si="0"/>
        <v>189000</v>
      </c>
      <c r="L29" s="28">
        <v>100000</v>
      </c>
      <c r="M29" s="223">
        <v>100000</v>
      </c>
      <c r="N29" s="224"/>
      <c r="O29" s="225"/>
      <c r="P29" s="225"/>
      <c r="Q29" s="225"/>
      <c r="R29" s="225"/>
      <c r="S29" s="225"/>
    </row>
    <row r="30" spans="1:19" s="227" customFormat="1" ht="51" x14ac:dyDescent="0.25">
      <c r="A30" s="23">
        <v>21</v>
      </c>
      <c r="B30" s="24" t="s">
        <v>580</v>
      </c>
      <c r="C30" s="24"/>
      <c r="D30" s="26" t="s">
        <v>581</v>
      </c>
      <c r="E30" s="222" t="s">
        <v>523</v>
      </c>
      <c r="F30" s="222" t="s">
        <v>582</v>
      </c>
      <c r="G30" s="24">
        <v>11</v>
      </c>
      <c r="H30" s="222" t="s">
        <v>23</v>
      </c>
      <c r="I30" s="28">
        <v>300000</v>
      </c>
      <c r="J30" s="28">
        <v>600000</v>
      </c>
      <c r="K30" s="28">
        <f t="shared" si="0"/>
        <v>300000</v>
      </c>
      <c r="L30" s="28">
        <v>0</v>
      </c>
      <c r="M30" s="223">
        <v>0</v>
      </c>
      <c r="N30" s="224"/>
      <c r="O30" s="225"/>
      <c r="P30" s="225"/>
      <c r="Q30" s="225"/>
      <c r="R30" s="225"/>
      <c r="S30" s="225"/>
    </row>
    <row r="31" spans="1:19" s="227" customFormat="1" ht="25.5" x14ac:dyDescent="0.25">
      <c r="A31" s="23">
        <v>22</v>
      </c>
      <c r="B31" s="24" t="s">
        <v>583</v>
      </c>
      <c r="C31" s="24"/>
      <c r="D31" s="26" t="s">
        <v>584</v>
      </c>
      <c r="E31" s="222" t="s">
        <v>561</v>
      </c>
      <c r="F31" s="222" t="s">
        <v>585</v>
      </c>
      <c r="G31" s="24"/>
      <c r="H31" s="222">
        <v>215</v>
      </c>
      <c r="I31" s="28">
        <v>215000</v>
      </c>
      <c r="J31" s="28">
        <v>715000</v>
      </c>
      <c r="K31" s="28">
        <f t="shared" si="0"/>
        <v>500000</v>
      </c>
      <c r="L31" s="28">
        <v>250000</v>
      </c>
      <c r="M31" s="223">
        <v>250000</v>
      </c>
      <c r="N31" s="224"/>
      <c r="O31" s="225"/>
      <c r="P31" s="225"/>
      <c r="Q31" s="225"/>
      <c r="R31" s="225"/>
      <c r="S31" s="225"/>
    </row>
    <row r="32" spans="1:19" s="227" customFormat="1" ht="25.5" x14ac:dyDescent="0.25">
      <c r="A32" s="23">
        <v>23</v>
      </c>
      <c r="B32" s="24" t="s">
        <v>586</v>
      </c>
      <c r="C32" s="24"/>
      <c r="D32" s="26" t="s">
        <v>587</v>
      </c>
      <c r="E32" s="222" t="s">
        <v>538</v>
      </c>
      <c r="F32" s="222" t="s">
        <v>588</v>
      </c>
      <c r="G32" s="24"/>
      <c r="H32" s="222" t="s">
        <v>23</v>
      </c>
      <c r="I32" s="28">
        <v>150000</v>
      </c>
      <c r="J32" s="28">
        <v>500000</v>
      </c>
      <c r="K32" s="28">
        <f t="shared" si="0"/>
        <v>350000</v>
      </c>
      <c r="L32" s="28">
        <v>250000</v>
      </c>
      <c r="M32" s="223">
        <v>250000</v>
      </c>
      <c r="N32" s="224"/>
      <c r="O32" s="225"/>
      <c r="P32" s="225"/>
      <c r="Q32" s="225"/>
      <c r="R32" s="225"/>
      <c r="S32" s="225"/>
    </row>
    <row r="33" spans="1:19" s="227" customFormat="1" ht="51" x14ac:dyDescent="0.25">
      <c r="A33" s="23">
        <v>24</v>
      </c>
      <c r="B33" s="24" t="s">
        <v>589</v>
      </c>
      <c r="C33" s="24"/>
      <c r="D33" s="26" t="s">
        <v>31</v>
      </c>
      <c r="E33" s="222" t="s">
        <v>523</v>
      </c>
      <c r="F33" s="222" t="s">
        <v>590</v>
      </c>
      <c r="G33" s="24">
        <v>130</v>
      </c>
      <c r="H33" s="222" t="s">
        <v>23</v>
      </c>
      <c r="I33" s="28">
        <v>154286</v>
      </c>
      <c r="J33" s="28">
        <v>514286</v>
      </c>
      <c r="K33" s="28">
        <f t="shared" si="0"/>
        <v>360000</v>
      </c>
      <c r="L33" s="28">
        <v>0</v>
      </c>
      <c r="M33" s="223">
        <v>0</v>
      </c>
      <c r="N33" s="224"/>
      <c r="O33" s="225"/>
      <c r="P33" s="225"/>
      <c r="Q33" s="225"/>
      <c r="R33" s="225"/>
      <c r="S33" s="225"/>
    </row>
    <row r="34" spans="1:19" s="227" customFormat="1" ht="12.75" x14ac:dyDescent="0.25">
      <c r="A34" s="23">
        <v>25</v>
      </c>
      <c r="B34" s="24" t="s">
        <v>591</v>
      </c>
      <c r="C34" s="24"/>
      <c r="D34" s="26" t="s">
        <v>592</v>
      </c>
      <c r="E34" s="222" t="s">
        <v>530</v>
      </c>
      <c r="F34" s="222" t="s">
        <v>593</v>
      </c>
      <c r="G34" s="24">
        <v>3</v>
      </c>
      <c r="H34" s="222" t="s">
        <v>23</v>
      </c>
      <c r="I34" s="28">
        <v>193000</v>
      </c>
      <c r="J34" s="28">
        <v>643000</v>
      </c>
      <c r="K34" s="28">
        <f t="shared" si="0"/>
        <v>450000</v>
      </c>
      <c r="L34" s="28">
        <v>100000</v>
      </c>
      <c r="M34" s="223">
        <v>100000</v>
      </c>
      <c r="N34" s="224"/>
      <c r="O34" s="225"/>
      <c r="P34" s="225"/>
      <c r="Q34" s="225"/>
      <c r="R34" s="225"/>
      <c r="S34" s="225"/>
    </row>
    <row r="35" spans="1:19" s="227" customFormat="1" ht="51" x14ac:dyDescent="0.25">
      <c r="A35" s="23">
        <v>26</v>
      </c>
      <c r="B35" s="24" t="s">
        <v>594</v>
      </c>
      <c r="C35" s="24"/>
      <c r="D35" s="26" t="s">
        <v>595</v>
      </c>
      <c r="E35" s="222" t="s">
        <v>523</v>
      </c>
      <c r="F35" s="222" t="s">
        <v>596</v>
      </c>
      <c r="G35" s="24">
        <v>5000</v>
      </c>
      <c r="H35" s="222">
        <v>250</v>
      </c>
      <c r="I35" s="28">
        <v>500000</v>
      </c>
      <c r="J35" s="28">
        <v>1452500</v>
      </c>
      <c r="K35" s="28">
        <f t="shared" si="0"/>
        <v>952500</v>
      </c>
      <c r="L35" s="28">
        <v>0</v>
      </c>
      <c r="M35" s="223">
        <v>0</v>
      </c>
      <c r="N35" s="236"/>
      <c r="O35" s="237"/>
      <c r="P35" s="238"/>
      <c r="Q35" s="237"/>
      <c r="R35" s="229"/>
      <c r="S35" s="231"/>
    </row>
    <row r="36" spans="1:19" s="235" customFormat="1" ht="51" x14ac:dyDescent="0.25">
      <c r="A36" s="23">
        <v>27</v>
      </c>
      <c r="B36" s="24" t="s">
        <v>597</v>
      </c>
      <c r="C36" s="24"/>
      <c r="D36" s="26" t="s">
        <v>598</v>
      </c>
      <c r="E36" s="222" t="s">
        <v>523</v>
      </c>
      <c r="F36" s="222" t="s">
        <v>599</v>
      </c>
      <c r="G36" s="24">
        <v>2500</v>
      </c>
      <c r="H36" s="222">
        <v>1248</v>
      </c>
      <c r="I36" s="28">
        <v>926016</v>
      </c>
      <c r="J36" s="28">
        <v>1326016</v>
      </c>
      <c r="K36" s="28">
        <f t="shared" si="0"/>
        <v>400000</v>
      </c>
      <c r="L36" s="28">
        <v>300000</v>
      </c>
      <c r="M36" s="223">
        <v>300000</v>
      </c>
      <c r="N36" s="224"/>
      <c r="O36" s="225"/>
      <c r="P36" s="225"/>
      <c r="Q36" s="225"/>
      <c r="R36" s="225"/>
      <c r="S36" s="225"/>
    </row>
    <row r="37" spans="1:19" s="227" customFormat="1" ht="25.5" x14ac:dyDescent="0.25">
      <c r="A37" s="23">
        <v>28</v>
      </c>
      <c r="B37" s="24" t="s">
        <v>600</v>
      </c>
      <c r="C37" s="24"/>
      <c r="D37" s="26" t="s">
        <v>601</v>
      </c>
      <c r="E37" s="222" t="s">
        <v>547</v>
      </c>
      <c r="F37" s="222" t="s">
        <v>602</v>
      </c>
      <c r="G37" s="24">
        <v>350</v>
      </c>
      <c r="H37" s="222" t="s">
        <v>23</v>
      </c>
      <c r="I37" s="28">
        <v>950000</v>
      </c>
      <c r="J37" s="28">
        <v>1250000</v>
      </c>
      <c r="K37" s="28">
        <f t="shared" si="0"/>
        <v>300000</v>
      </c>
      <c r="L37" s="28">
        <v>100000</v>
      </c>
      <c r="M37" s="223">
        <v>100000</v>
      </c>
      <c r="N37" s="224"/>
      <c r="O37" s="225"/>
      <c r="P37" s="225"/>
      <c r="Q37" s="225"/>
      <c r="R37" s="225"/>
      <c r="S37" s="225"/>
    </row>
    <row r="38" spans="1:19" s="227" customFormat="1" ht="51" x14ac:dyDescent="0.25">
      <c r="A38" s="23">
        <v>29</v>
      </c>
      <c r="B38" s="24" t="s">
        <v>603</v>
      </c>
      <c r="C38" s="24"/>
      <c r="D38" s="26" t="s">
        <v>307</v>
      </c>
      <c r="E38" s="222" t="s">
        <v>523</v>
      </c>
      <c r="F38" s="222" t="s">
        <v>604</v>
      </c>
      <c r="G38" s="24">
        <v>45</v>
      </c>
      <c r="H38" s="222" t="s">
        <v>23</v>
      </c>
      <c r="I38" s="28">
        <v>70000</v>
      </c>
      <c r="J38" s="28">
        <v>220000</v>
      </c>
      <c r="K38" s="28">
        <f t="shared" si="0"/>
        <v>150000</v>
      </c>
      <c r="L38" s="28">
        <v>80000</v>
      </c>
      <c r="M38" s="223">
        <v>80000</v>
      </c>
      <c r="N38" s="224"/>
      <c r="O38" s="225"/>
      <c r="P38" s="225"/>
      <c r="Q38" s="225"/>
      <c r="R38" s="225"/>
      <c r="S38" s="225"/>
    </row>
    <row r="39" spans="1:19" s="227" customFormat="1" ht="51" x14ac:dyDescent="0.25">
      <c r="A39" s="23">
        <v>30</v>
      </c>
      <c r="B39" s="24" t="s">
        <v>605</v>
      </c>
      <c r="C39" s="24"/>
      <c r="D39" s="26" t="s">
        <v>307</v>
      </c>
      <c r="E39" s="222" t="s">
        <v>523</v>
      </c>
      <c r="F39" s="222" t="s">
        <v>606</v>
      </c>
      <c r="G39" s="24">
        <v>87</v>
      </c>
      <c r="H39" s="222" t="s">
        <v>23</v>
      </c>
      <c r="I39" s="28">
        <v>1100000</v>
      </c>
      <c r="J39" s="28">
        <v>1900000</v>
      </c>
      <c r="K39" s="28">
        <f t="shared" si="0"/>
        <v>800000</v>
      </c>
      <c r="L39" s="28">
        <v>0</v>
      </c>
      <c r="M39" s="223">
        <v>0</v>
      </c>
      <c r="N39" s="224"/>
      <c r="O39" s="225"/>
      <c r="P39" s="225"/>
      <c r="Q39" s="225"/>
      <c r="R39" s="225"/>
      <c r="S39" s="225"/>
    </row>
    <row r="40" spans="1:19" s="227" customFormat="1" ht="25.5" x14ac:dyDescent="0.25">
      <c r="A40" s="23">
        <v>31</v>
      </c>
      <c r="B40" s="24" t="s">
        <v>607</v>
      </c>
      <c r="C40" s="24"/>
      <c r="D40" s="26" t="s">
        <v>307</v>
      </c>
      <c r="E40" s="222" t="s">
        <v>533</v>
      </c>
      <c r="F40" s="222" t="s">
        <v>608</v>
      </c>
      <c r="G40" s="24">
        <v>250</v>
      </c>
      <c r="H40" s="222" t="s">
        <v>23</v>
      </c>
      <c r="I40" s="28">
        <v>150000</v>
      </c>
      <c r="J40" s="28">
        <v>500000</v>
      </c>
      <c r="K40" s="28">
        <f t="shared" si="0"/>
        <v>350000</v>
      </c>
      <c r="L40" s="28">
        <v>100000</v>
      </c>
      <c r="M40" s="223">
        <v>100000</v>
      </c>
      <c r="N40" s="224"/>
      <c r="O40" s="225"/>
      <c r="P40" s="225"/>
      <c r="Q40" s="225"/>
      <c r="R40" s="225"/>
      <c r="S40" s="225"/>
    </row>
    <row r="41" spans="1:19" s="227" customFormat="1" ht="51" x14ac:dyDescent="0.25">
      <c r="A41" s="23">
        <v>32</v>
      </c>
      <c r="B41" s="24" t="s">
        <v>609</v>
      </c>
      <c r="C41" s="24"/>
      <c r="D41" s="26" t="s">
        <v>307</v>
      </c>
      <c r="E41" s="222" t="s">
        <v>530</v>
      </c>
      <c r="F41" s="222" t="s">
        <v>610</v>
      </c>
      <c r="G41" s="24">
        <v>740</v>
      </c>
      <c r="H41" s="222" t="s">
        <v>23</v>
      </c>
      <c r="I41" s="28">
        <v>300000</v>
      </c>
      <c r="J41" s="28">
        <v>660000</v>
      </c>
      <c r="K41" s="28">
        <f t="shared" si="0"/>
        <v>360000</v>
      </c>
      <c r="L41" s="28">
        <v>100000</v>
      </c>
      <c r="M41" s="223">
        <v>100000</v>
      </c>
      <c r="N41" s="224"/>
      <c r="O41" s="225"/>
      <c r="P41" s="225"/>
      <c r="Q41" s="225"/>
      <c r="R41" s="225"/>
      <c r="S41" s="225"/>
    </row>
    <row r="42" spans="1:19" s="227" customFormat="1" ht="38.25" x14ac:dyDescent="0.25">
      <c r="A42" s="23">
        <v>33</v>
      </c>
      <c r="B42" s="24" t="s">
        <v>611</v>
      </c>
      <c r="C42" s="24"/>
      <c r="D42" s="26" t="s">
        <v>307</v>
      </c>
      <c r="E42" s="222" t="s">
        <v>542</v>
      </c>
      <c r="F42" s="222" t="s">
        <v>612</v>
      </c>
      <c r="G42" s="24">
        <v>30</v>
      </c>
      <c r="H42" s="222" t="s">
        <v>23</v>
      </c>
      <c r="I42" s="28">
        <v>185000</v>
      </c>
      <c r="J42" s="28">
        <v>460000</v>
      </c>
      <c r="K42" s="28">
        <f t="shared" si="0"/>
        <v>275000</v>
      </c>
      <c r="L42" s="28">
        <v>100000</v>
      </c>
      <c r="M42" s="223">
        <v>100000</v>
      </c>
      <c r="N42" s="224"/>
      <c r="O42" s="225"/>
      <c r="P42" s="225"/>
      <c r="Q42" s="225"/>
      <c r="R42" s="225"/>
      <c r="S42" s="225"/>
    </row>
    <row r="43" spans="1:19" s="227" customFormat="1" ht="25.5" x14ac:dyDescent="0.25">
      <c r="A43" s="23">
        <v>34</v>
      </c>
      <c r="B43" s="24" t="s">
        <v>613</v>
      </c>
      <c r="C43" s="24"/>
      <c r="D43" s="26" t="s">
        <v>307</v>
      </c>
      <c r="E43" s="222" t="s">
        <v>561</v>
      </c>
      <c r="F43" s="222" t="s">
        <v>614</v>
      </c>
      <c r="G43" s="24">
        <v>1200</v>
      </c>
      <c r="H43" s="222" t="s">
        <v>23</v>
      </c>
      <c r="I43" s="28">
        <v>404000</v>
      </c>
      <c r="J43" s="28">
        <v>1345000</v>
      </c>
      <c r="K43" s="28">
        <f t="shared" si="0"/>
        <v>941000</v>
      </c>
      <c r="L43" s="28">
        <v>100000</v>
      </c>
      <c r="M43" s="223">
        <v>100000</v>
      </c>
      <c r="N43" s="224"/>
      <c r="O43" s="225"/>
      <c r="P43" s="225"/>
      <c r="Q43" s="225"/>
      <c r="R43" s="225"/>
      <c r="S43" s="225"/>
    </row>
    <row r="44" spans="1:19" s="227" customFormat="1" ht="25.5" x14ac:dyDescent="0.25">
      <c r="A44" s="23">
        <v>35</v>
      </c>
      <c r="B44" s="24" t="s">
        <v>615</v>
      </c>
      <c r="C44" s="24"/>
      <c r="D44" s="26" t="s">
        <v>307</v>
      </c>
      <c r="E44" s="222" t="s">
        <v>530</v>
      </c>
      <c r="F44" s="222" t="s">
        <v>616</v>
      </c>
      <c r="G44" s="24">
        <v>1400</v>
      </c>
      <c r="H44" s="222" t="s">
        <v>23</v>
      </c>
      <c r="I44" s="28">
        <v>720000</v>
      </c>
      <c r="J44" s="28">
        <v>1020000</v>
      </c>
      <c r="K44" s="28">
        <f t="shared" si="0"/>
        <v>300000</v>
      </c>
      <c r="L44" s="28">
        <v>150000</v>
      </c>
      <c r="M44" s="223">
        <v>150000</v>
      </c>
      <c r="N44" s="224"/>
      <c r="O44" s="225"/>
      <c r="P44" s="225"/>
      <c r="Q44" s="225"/>
      <c r="R44" s="225"/>
      <c r="S44" s="225"/>
    </row>
    <row r="45" spans="1:19" s="227" customFormat="1" ht="51" x14ac:dyDescent="0.25">
      <c r="A45" s="23">
        <v>36</v>
      </c>
      <c r="B45" s="24" t="s">
        <v>617</v>
      </c>
      <c r="C45" s="24"/>
      <c r="D45" s="26" t="s">
        <v>307</v>
      </c>
      <c r="E45" s="222" t="s">
        <v>538</v>
      </c>
      <c r="F45" s="222" t="s">
        <v>618</v>
      </c>
      <c r="G45" s="24">
        <v>400</v>
      </c>
      <c r="H45" s="222" t="s">
        <v>23</v>
      </c>
      <c r="I45" s="28">
        <v>400000</v>
      </c>
      <c r="J45" s="28">
        <v>946000</v>
      </c>
      <c r="K45" s="28">
        <f t="shared" si="0"/>
        <v>546000</v>
      </c>
      <c r="L45" s="28">
        <v>0</v>
      </c>
      <c r="M45" s="223">
        <v>0</v>
      </c>
      <c r="N45" s="224"/>
      <c r="O45" s="225"/>
      <c r="P45" s="225"/>
      <c r="Q45" s="225"/>
      <c r="R45" s="225"/>
      <c r="S45" s="225"/>
    </row>
    <row r="46" spans="1:19" s="227" customFormat="1" ht="38.25" x14ac:dyDescent="0.25">
      <c r="A46" s="23">
        <v>37</v>
      </c>
      <c r="B46" s="24" t="s">
        <v>619</v>
      </c>
      <c r="C46" s="24"/>
      <c r="D46" s="26" t="s">
        <v>307</v>
      </c>
      <c r="E46" s="222" t="s">
        <v>530</v>
      </c>
      <c r="F46" s="222" t="s">
        <v>620</v>
      </c>
      <c r="G46" s="24">
        <v>250</v>
      </c>
      <c r="H46" s="222" t="s">
        <v>23</v>
      </c>
      <c r="I46" s="28">
        <v>300000</v>
      </c>
      <c r="J46" s="28">
        <v>600000</v>
      </c>
      <c r="K46" s="28">
        <f t="shared" si="0"/>
        <v>300000</v>
      </c>
      <c r="L46" s="28">
        <v>100000</v>
      </c>
      <c r="M46" s="223">
        <v>100000</v>
      </c>
      <c r="N46" s="224"/>
      <c r="O46" s="225"/>
      <c r="P46" s="225"/>
      <c r="Q46" s="225"/>
      <c r="R46" s="225"/>
      <c r="S46" s="225"/>
    </row>
    <row r="47" spans="1:19" s="227" customFormat="1" ht="25.5" x14ac:dyDescent="0.25">
      <c r="A47" s="23">
        <v>38</v>
      </c>
      <c r="B47" s="24" t="s">
        <v>621</v>
      </c>
      <c r="C47" s="24"/>
      <c r="D47" s="26" t="s">
        <v>622</v>
      </c>
      <c r="E47" s="222" t="s">
        <v>561</v>
      </c>
      <c r="F47" s="222" t="s">
        <v>623</v>
      </c>
      <c r="G47" s="24">
        <v>3000</v>
      </c>
      <c r="H47" s="222" t="s">
        <v>23</v>
      </c>
      <c r="I47" s="239">
        <v>140000</v>
      </c>
      <c r="J47" s="239">
        <v>415000</v>
      </c>
      <c r="K47" s="239">
        <v>275000</v>
      </c>
      <c r="L47" s="28">
        <v>150000</v>
      </c>
      <c r="M47" s="223">
        <v>150000</v>
      </c>
      <c r="N47" s="224"/>
      <c r="O47" s="225"/>
      <c r="P47" s="225"/>
      <c r="Q47" s="225"/>
      <c r="R47" s="225"/>
      <c r="S47" s="232"/>
    </row>
    <row r="48" spans="1:19" s="227" customFormat="1" ht="51" x14ac:dyDescent="0.25">
      <c r="A48" s="23">
        <v>39</v>
      </c>
      <c r="B48" s="127" t="s">
        <v>624</v>
      </c>
      <c r="C48" s="127"/>
      <c r="D48" s="129" t="s">
        <v>312</v>
      </c>
      <c r="E48" s="130" t="s">
        <v>523</v>
      </c>
      <c r="F48" s="130" t="s">
        <v>625</v>
      </c>
      <c r="G48" s="127">
        <v>180</v>
      </c>
      <c r="H48" s="130" t="s">
        <v>23</v>
      </c>
      <c r="I48" s="131">
        <v>260000</v>
      </c>
      <c r="J48" s="131">
        <v>620000</v>
      </c>
      <c r="K48" s="131">
        <f t="shared" si="0"/>
        <v>360000</v>
      </c>
      <c r="L48" s="240">
        <v>0</v>
      </c>
      <c r="M48" s="241" t="s">
        <v>117</v>
      </c>
      <c r="N48" s="224"/>
      <c r="O48" s="225"/>
      <c r="P48" s="225"/>
      <c r="Q48" s="225"/>
      <c r="R48" s="225"/>
      <c r="S48" s="225"/>
    </row>
    <row r="49" spans="1:19" s="227" customFormat="1" ht="25.5" x14ac:dyDescent="0.25">
      <c r="A49" s="23">
        <v>40</v>
      </c>
      <c r="B49" s="24" t="s">
        <v>626</v>
      </c>
      <c r="C49" s="24"/>
      <c r="D49" s="26" t="s">
        <v>627</v>
      </c>
      <c r="E49" s="222" t="s">
        <v>538</v>
      </c>
      <c r="F49" s="222" t="s">
        <v>628</v>
      </c>
      <c r="G49" s="24">
        <v>22</v>
      </c>
      <c r="H49" s="222" t="s">
        <v>23</v>
      </c>
      <c r="I49" s="28">
        <v>425000</v>
      </c>
      <c r="J49" s="28">
        <v>690000</v>
      </c>
      <c r="K49" s="28">
        <f t="shared" si="0"/>
        <v>265000</v>
      </c>
      <c r="L49" s="28">
        <v>200000</v>
      </c>
      <c r="M49" s="223">
        <v>200000</v>
      </c>
      <c r="N49" s="224"/>
      <c r="O49" s="225"/>
      <c r="P49" s="225"/>
      <c r="Q49" s="225"/>
      <c r="R49" s="225"/>
      <c r="S49" s="232"/>
    </row>
    <row r="50" spans="1:19" s="227" customFormat="1" ht="25.5" x14ac:dyDescent="0.25">
      <c r="A50" s="23">
        <v>41</v>
      </c>
      <c r="B50" s="24" t="s">
        <v>629</v>
      </c>
      <c r="C50" s="24"/>
      <c r="D50" s="26" t="s">
        <v>50</v>
      </c>
      <c r="E50" s="222" t="s">
        <v>538</v>
      </c>
      <c r="F50" s="222" t="s">
        <v>630</v>
      </c>
      <c r="G50" s="24"/>
      <c r="H50" s="222" t="s">
        <v>23</v>
      </c>
      <c r="I50" s="28">
        <v>350810</v>
      </c>
      <c r="J50" s="28">
        <v>727810</v>
      </c>
      <c r="K50" s="28">
        <f t="shared" si="0"/>
        <v>377000</v>
      </c>
      <c r="L50" s="28">
        <v>0</v>
      </c>
      <c r="M50" s="223">
        <v>0</v>
      </c>
      <c r="N50" s="228"/>
      <c r="O50" s="229"/>
      <c r="P50" s="229"/>
      <c r="Q50" s="229"/>
      <c r="R50" s="229"/>
      <c r="S50" s="231"/>
    </row>
    <row r="51" spans="1:19" s="227" customFormat="1" ht="25.5" x14ac:dyDescent="0.25">
      <c r="A51" s="23">
        <v>42</v>
      </c>
      <c r="B51" s="24" t="s">
        <v>631</v>
      </c>
      <c r="C51" s="24"/>
      <c r="D51" s="26" t="s">
        <v>632</v>
      </c>
      <c r="E51" s="222" t="s">
        <v>538</v>
      </c>
      <c r="F51" s="222" t="s">
        <v>633</v>
      </c>
      <c r="G51" s="24"/>
      <c r="H51" s="222" t="s">
        <v>23</v>
      </c>
      <c r="I51" s="28">
        <v>30000</v>
      </c>
      <c r="J51" s="28">
        <v>100000</v>
      </c>
      <c r="K51" s="28">
        <f t="shared" si="0"/>
        <v>70000</v>
      </c>
      <c r="L51" s="28">
        <v>50000</v>
      </c>
      <c r="M51" s="223">
        <v>50000</v>
      </c>
      <c r="N51" s="224"/>
      <c r="O51" s="225"/>
      <c r="P51" s="225"/>
      <c r="Q51" s="225"/>
      <c r="R51" s="225"/>
      <c r="S51" s="225"/>
    </row>
    <row r="52" spans="1:19" s="227" customFormat="1" ht="25.5" x14ac:dyDescent="0.25">
      <c r="A52" s="23">
        <v>43</v>
      </c>
      <c r="B52" s="24" t="s">
        <v>634</v>
      </c>
      <c r="C52" s="24"/>
      <c r="D52" s="26" t="s">
        <v>635</v>
      </c>
      <c r="E52" s="222" t="s">
        <v>561</v>
      </c>
      <c r="F52" s="222" t="s">
        <v>636</v>
      </c>
      <c r="G52" s="24"/>
      <c r="H52" s="222" t="s">
        <v>23</v>
      </c>
      <c r="I52" s="28">
        <v>150000</v>
      </c>
      <c r="J52" s="28">
        <v>500000</v>
      </c>
      <c r="K52" s="28">
        <f t="shared" si="0"/>
        <v>350000</v>
      </c>
      <c r="L52" s="28">
        <v>200000</v>
      </c>
      <c r="M52" s="223">
        <v>200000</v>
      </c>
      <c r="N52" s="224"/>
      <c r="O52" s="225"/>
      <c r="P52" s="225"/>
      <c r="Q52" s="225"/>
      <c r="R52" s="225"/>
      <c r="S52" s="225"/>
    </row>
    <row r="53" spans="1:19" s="227" customFormat="1" ht="51" x14ac:dyDescent="0.25">
      <c r="A53" s="23">
        <v>44</v>
      </c>
      <c r="B53" s="24" t="s">
        <v>637</v>
      </c>
      <c r="C53" s="24"/>
      <c r="D53" s="26" t="s">
        <v>638</v>
      </c>
      <c r="E53" s="222" t="s">
        <v>523</v>
      </c>
      <c r="F53" s="222" t="s">
        <v>639</v>
      </c>
      <c r="G53" s="24">
        <v>20</v>
      </c>
      <c r="H53" s="222" t="s">
        <v>23</v>
      </c>
      <c r="I53" s="28">
        <v>880000</v>
      </c>
      <c r="J53" s="28">
        <v>2380000</v>
      </c>
      <c r="K53" s="28">
        <f t="shared" si="0"/>
        <v>1500000</v>
      </c>
      <c r="L53" s="28">
        <v>150000</v>
      </c>
      <c r="M53" s="223">
        <v>150000</v>
      </c>
      <c r="N53" s="224"/>
      <c r="O53" s="225"/>
      <c r="P53" s="225"/>
      <c r="Q53" s="225"/>
      <c r="R53" s="225"/>
      <c r="S53" s="225"/>
    </row>
    <row r="54" spans="1:19" s="227" customFormat="1" ht="51" x14ac:dyDescent="0.25">
      <c r="A54" s="23">
        <v>45</v>
      </c>
      <c r="B54" s="24" t="s">
        <v>640</v>
      </c>
      <c r="C54" s="24"/>
      <c r="D54" s="26" t="s">
        <v>641</v>
      </c>
      <c r="E54" s="222" t="s">
        <v>542</v>
      </c>
      <c r="F54" s="222" t="s">
        <v>642</v>
      </c>
      <c r="G54" s="24">
        <v>20</v>
      </c>
      <c r="H54" s="222" t="s">
        <v>23</v>
      </c>
      <c r="I54" s="28">
        <v>128572</v>
      </c>
      <c r="J54" s="28">
        <v>428572</v>
      </c>
      <c r="K54" s="28">
        <f t="shared" si="0"/>
        <v>300000</v>
      </c>
      <c r="L54" s="28">
        <v>150000</v>
      </c>
      <c r="M54" s="223">
        <v>150000</v>
      </c>
      <c r="N54" s="224"/>
      <c r="O54" s="225"/>
      <c r="P54" s="225"/>
      <c r="Q54" s="225"/>
      <c r="R54" s="225"/>
      <c r="S54" s="232"/>
    </row>
    <row r="55" spans="1:19" s="227" customFormat="1" ht="25.5" x14ac:dyDescent="0.25">
      <c r="A55" s="23">
        <v>46</v>
      </c>
      <c r="B55" s="24" t="s">
        <v>643</v>
      </c>
      <c r="C55" s="24"/>
      <c r="D55" s="26" t="s">
        <v>644</v>
      </c>
      <c r="E55" s="222" t="s">
        <v>547</v>
      </c>
      <c r="F55" s="222" t="s">
        <v>645</v>
      </c>
      <c r="G55" s="24">
        <v>150</v>
      </c>
      <c r="H55" s="222" t="s">
        <v>23</v>
      </c>
      <c r="I55" s="28">
        <v>100000</v>
      </c>
      <c r="J55" s="28">
        <v>330000</v>
      </c>
      <c r="K55" s="28">
        <f t="shared" si="0"/>
        <v>230000</v>
      </c>
      <c r="L55" s="28">
        <v>100000</v>
      </c>
      <c r="M55" s="223">
        <v>100000</v>
      </c>
      <c r="N55" s="224"/>
      <c r="O55" s="225"/>
      <c r="P55" s="225"/>
      <c r="Q55" s="225"/>
      <c r="R55" s="225"/>
      <c r="S55" s="225"/>
    </row>
    <row r="56" spans="1:19" s="227" customFormat="1" ht="25.5" x14ac:dyDescent="0.25">
      <c r="A56" s="23">
        <v>47</v>
      </c>
      <c r="B56" s="24" t="s">
        <v>646</v>
      </c>
      <c r="C56" s="24"/>
      <c r="D56" s="26" t="s">
        <v>644</v>
      </c>
      <c r="E56" s="222" t="s">
        <v>530</v>
      </c>
      <c r="F56" s="222" t="s">
        <v>647</v>
      </c>
      <c r="G56" s="24">
        <v>600</v>
      </c>
      <c r="H56" s="222" t="s">
        <v>23</v>
      </c>
      <c r="I56" s="28">
        <v>100000</v>
      </c>
      <c r="J56" s="28">
        <v>300000</v>
      </c>
      <c r="K56" s="28">
        <f t="shared" si="0"/>
        <v>200000</v>
      </c>
      <c r="L56" s="28">
        <v>200000</v>
      </c>
      <c r="M56" s="223">
        <v>200000</v>
      </c>
      <c r="N56" s="224"/>
      <c r="O56" s="225"/>
      <c r="P56" s="225"/>
      <c r="Q56" s="225"/>
      <c r="R56" s="225"/>
      <c r="S56" s="225"/>
    </row>
    <row r="57" spans="1:19" s="227" customFormat="1" ht="51" x14ac:dyDescent="0.25">
      <c r="A57" s="23">
        <v>48</v>
      </c>
      <c r="B57" s="24" t="s">
        <v>648</v>
      </c>
      <c r="C57" s="24"/>
      <c r="D57" s="26" t="s">
        <v>644</v>
      </c>
      <c r="E57" s="222" t="s">
        <v>523</v>
      </c>
      <c r="F57" s="222" t="s">
        <v>649</v>
      </c>
      <c r="G57" s="24">
        <v>200</v>
      </c>
      <c r="H57" s="222" t="s">
        <v>23</v>
      </c>
      <c r="I57" s="28">
        <v>120000</v>
      </c>
      <c r="J57" s="28">
        <v>400000</v>
      </c>
      <c r="K57" s="28">
        <f t="shared" si="0"/>
        <v>280000</v>
      </c>
      <c r="L57" s="28">
        <v>0</v>
      </c>
      <c r="M57" s="223">
        <v>0</v>
      </c>
      <c r="N57" s="224"/>
      <c r="O57" s="225"/>
      <c r="P57" s="225"/>
      <c r="Q57" s="225"/>
      <c r="R57" s="225"/>
      <c r="S57" s="225"/>
    </row>
    <row r="58" spans="1:19" s="227" customFormat="1" ht="25.5" x14ac:dyDescent="0.25">
      <c r="A58" s="23">
        <v>49</v>
      </c>
      <c r="B58" s="24" t="s">
        <v>650</v>
      </c>
      <c r="C58" s="24"/>
      <c r="D58" s="26" t="s">
        <v>644</v>
      </c>
      <c r="E58" s="222" t="s">
        <v>547</v>
      </c>
      <c r="F58" s="222" t="s">
        <v>651</v>
      </c>
      <c r="G58" s="24">
        <v>350</v>
      </c>
      <c r="H58" s="222" t="s">
        <v>23</v>
      </c>
      <c r="I58" s="28">
        <v>60000</v>
      </c>
      <c r="J58" s="28">
        <v>200000</v>
      </c>
      <c r="K58" s="28">
        <f t="shared" si="0"/>
        <v>140000</v>
      </c>
      <c r="L58" s="28">
        <v>0</v>
      </c>
      <c r="M58" s="223">
        <v>0</v>
      </c>
      <c r="N58" s="224"/>
      <c r="O58" s="225"/>
      <c r="P58" s="225"/>
      <c r="Q58" s="225"/>
      <c r="R58" s="225"/>
      <c r="S58" s="225"/>
    </row>
    <row r="59" spans="1:19" s="227" customFormat="1" ht="25.5" x14ac:dyDescent="0.25">
      <c r="A59" s="23">
        <v>50</v>
      </c>
      <c r="B59" s="24" t="s">
        <v>652</v>
      </c>
      <c r="C59" s="24"/>
      <c r="D59" s="26" t="s">
        <v>653</v>
      </c>
      <c r="E59" s="222" t="s">
        <v>547</v>
      </c>
      <c r="F59" s="222" t="s">
        <v>654</v>
      </c>
      <c r="G59" s="24">
        <v>1040</v>
      </c>
      <c r="H59" s="222" t="s">
        <v>23</v>
      </c>
      <c r="I59" s="28">
        <v>500000</v>
      </c>
      <c r="J59" s="28">
        <v>750000</v>
      </c>
      <c r="K59" s="28">
        <f t="shared" si="0"/>
        <v>250000</v>
      </c>
      <c r="L59" s="28">
        <v>100000</v>
      </c>
      <c r="M59" s="223">
        <v>100000</v>
      </c>
      <c r="N59" s="224"/>
      <c r="O59" s="225"/>
      <c r="P59" s="225"/>
      <c r="Q59" s="225"/>
      <c r="R59" s="225"/>
      <c r="S59" s="225"/>
    </row>
    <row r="60" spans="1:19" s="227" customFormat="1" ht="12.75" x14ac:dyDescent="0.25">
      <c r="A60" s="23">
        <v>51</v>
      </c>
      <c r="B60" s="24" t="s">
        <v>655</v>
      </c>
      <c r="C60" s="24"/>
      <c r="D60" s="26" t="s">
        <v>653</v>
      </c>
      <c r="E60" s="222" t="s">
        <v>530</v>
      </c>
      <c r="F60" s="222" t="s">
        <v>656</v>
      </c>
      <c r="G60" s="24">
        <v>628</v>
      </c>
      <c r="H60" s="222" t="s">
        <v>23</v>
      </c>
      <c r="I60" s="28">
        <v>150000</v>
      </c>
      <c r="J60" s="28">
        <v>500000</v>
      </c>
      <c r="K60" s="28">
        <f t="shared" si="0"/>
        <v>350000</v>
      </c>
      <c r="L60" s="28">
        <v>100000</v>
      </c>
      <c r="M60" s="223">
        <v>100000</v>
      </c>
      <c r="N60" s="224"/>
      <c r="O60" s="225"/>
      <c r="P60" s="225"/>
      <c r="Q60" s="225"/>
      <c r="R60" s="225"/>
      <c r="S60" s="225"/>
    </row>
    <row r="61" spans="1:19" s="227" customFormat="1" ht="25.5" x14ac:dyDescent="0.25">
      <c r="A61" s="23">
        <v>52</v>
      </c>
      <c r="B61" s="24" t="s">
        <v>657</v>
      </c>
      <c r="C61" s="24"/>
      <c r="D61" s="26" t="s">
        <v>658</v>
      </c>
      <c r="E61" s="222" t="s">
        <v>547</v>
      </c>
      <c r="F61" s="222" t="s">
        <v>659</v>
      </c>
      <c r="G61" s="24">
        <v>100</v>
      </c>
      <c r="H61" s="222" t="s">
        <v>23</v>
      </c>
      <c r="I61" s="28">
        <v>360000</v>
      </c>
      <c r="J61" s="28">
        <v>1100000</v>
      </c>
      <c r="K61" s="28">
        <f t="shared" si="0"/>
        <v>740000</v>
      </c>
      <c r="L61" s="28">
        <v>100000</v>
      </c>
      <c r="M61" s="223">
        <v>100000</v>
      </c>
      <c r="N61" s="224"/>
      <c r="O61" s="225"/>
      <c r="P61" s="225"/>
      <c r="Q61" s="225"/>
      <c r="R61" s="225"/>
      <c r="S61" s="225"/>
    </row>
    <row r="62" spans="1:19" s="227" customFormat="1" ht="25.5" x14ac:dyDescent="0.25">
      <c r="A62" s="23">
        <v>53</v>
      </c>
      <c r="B62" s="24" t="s">
        <v>660</v>
      </c>
      <c r="C62" s="24"/>
      <c r="D62" s="26" t="s">
        <v>658</v>
      </c>
      <c r="E62" s="222" t="s">
        <v>547</v>
      </c>
      <c r="F62" s="222" t="s">
        <v>661</v>
      </c>
      <c r="G62" s="24">
        <v>100</v>
      </c>
      <c r="H62" s="222" t="s">
        <v>23</v>
      </c>
      <c r="I62" s="28">
        <v>520000</v>
      </c>
      <c r="J62" s="28">
        <v>1420000</v>
      </c>
      <c r="K62" s="28">
        <f t="shared" si="0"/>
        <v>900000</v>
      </c>
      <c r="L62" s="28">
        <v>100000</v>
      </c>
      <c r="M62" s="223">
        <v>100000</v>
      </c>
      <c r="N62" s="224"/>
      <c r="O62" s="225"/>
      <c r="P62" s="225"/>
      <c r="Q62" s="225"/>
      <c r="R62" s="225"/>
      <c r="S62" s="225"/>
    </row>
    <row r="63" spans="1:19" s="227" customFormat="1" ht="25.5" x14ac:dyDescent="0.25">
      <c r="A63" s="23">
        <v>54</v>
      </c>
      <c r="B63" s="24" t="s">
        <v>662</v>
      </c>
      <c r="C63" s="24"/>
      <c r="D63" s="26" t="s">
        <v>663</v>
      </c>
      <c r="E63" s="222" t="s">
        <v>547</v>
      </c>
      <c r="F63" s="222" t="s">
        <v>664</v>
      </c>
      <c r="G63" s="24">
        <v>2500</v>
      </c>
      <c r="H63" s="222" t="s">
        <v>23</v>
      </c>
      <c r="I63" s="28">
        <v>780000</v>
      </c>
      <c r="J63" s="28">
        <v>1280000</v>
      </c>
      <c r="K63" s="28">
        <f t="shared" si="0"/>
        <v>500000</v>
      </c>
      <c r="L63" s="28">
        <v>0</v>
      </c>
      <c r="M63" s="223">
        <v>0</v>
      </c>
      <c r="N63" s="224"/>
      <c r="O63" s="225"/>
      <c r="P63" s="225"/>
      <c r="Q63" s="225"/>
      <c r="R63" s="225"/>
      <c r="S63" s="225"/>
    </row>
    <row r="64" spans="1:19" s="227" customFormat="1" ht="38.25" x14ac:dyDescent="0.25">
      <c r="A64" s="23">
        <v>55</v>
      </c>
      <c r="B64" s="24" t="s">
        <v>665</v>
      </c>
      <c r="C64" s="24"/>
      <c r="D64" s="26" t="s">
        <v>666</v>
      </c>
      <c r="E64" s="222" t="s">
        <v>561</v>
      </c>
      <c r="F64" s="222" t="s">
        <v>667</v>
      </c>
      <c r="G64" s="24">
        <v>500</v>
      </c>
      <c r="H64" s="222" t="s">
        <v>23</v>
      </c>
      <c r="I64" s="28">
        <v>150000</v>
      </c>
      <c r="J64" s="28">
        <v>425000</v>
      </c>
      <c r="K64" s="28">
        <f t="shared" si="0"/>
        <v>275000</v>
      </c>
      <c r="L64" s="28">
        <v>100000</v>
      </c>
      <c r="M64" s="223">
        <v>100000</v>
      </c>
      <c r="N64" s="224"/>
      <c r="O64" s="225"/>
      <c r="P64" s="225"/>
      <c r="Q64" s="225"/>
      <c r="R64" s="225"/>
      <c r="S64" s="225"/>
    </row>
    <row r="65" spans="1:19" s="227" customFormat="1" ht="51" x14ac:dyDescent="0.25">
      <c r="A65" s="23">
        <v>56</v>
      </c>
      <c r="B65" s="24" t="s">
        <v>668</v>
      </c>
      <c r="C65" s="24"/>
      <c r="D65" s="26" t="s">
        <v>669</v>
      </c>
      <c r="E65" s="222" t="s">
        <v>523</v>
      </c>
      <c r="F65" s="222" t="s">
        <v>670</v>
      </c>
      <c r="G65" s="24">
        <v>200</v>
      </c>
      <c r="H65" s="222" t="s">
        <v>23</v>
      </c>
      <c r="I65" s="28">
        <v>300000</v>
      </c>
      <c r="J65" s="28">
        <v>700000</v>
      </c>
      <c r="K65" s="28">
        <f t="shared" si="0"/>
        <v>400000</v>
      </c>
      <c r="L65" s="28">
        <v>100000</v>
      </c>
      <c r="M65" s="223">
        <v>100000</v>
      </c>
      <c r="N65" s="224"/>
      <c r="O65" s="225"/>
      <c r="P65" s="225"/>
      <c r="Q65" s="225"/>
      <c r="R65" s="225"/>
      <c r="S65" s="225"/>
    </row>
    <row r="66" spans="1:19" s="227" customFormat="1" ht="38.25" x14ac:dyDescent="0.25">
      <c r="A66" s="23">
        <v>57</v>
      </c>
      <c r="B66" s="24" t="s">
        <v>671</v>
      </c>
      <c r="C66" s="24"/>
      <c r="D66" s="26" t="s">
        <v>672</v>
      </c>
      <c r="E66" s="222" t="s">
        <v>538</v>
      </c>
      <c r="F66" s="222" t="s">
        <v>673</v>
      </c>
      <c r="G66" s="24">
        <v>15</v>
      </c>
      <c r="H66" s="222" t="s">
        <v>23</v>
      </c>
      <c r="I66" s="28">
        <v>500000</v>
      </c>
      <c r="J66" s="28">
        <v>900000</v>
      </c>
      <c r="K66" s="28">
        <f t="shared" si="0"/>
        <v>400000</v>
      </c>
      <c r="L66" s="28">
        <v>100000</v>
      </c>
      <c r="M66" s="223">
        <v>100000</v>
      </c>
      <c r="N66" s="224"/>
      <c r="O66" s="225"/>
      <c r="P66" s="225"/>
      <c r="Q66" s="225"/>
      <c r="R66" s="225"/>
      <c r="S66" s="225"/>
    </row>
    <row r="67" spans="1:19" s="227" customFormat="1" ht="25.5" x14ac:dyDescent="0.25">
      <c r="A67" s="23">
        <v>58</v>
      </c>
      <c r="B67" s="24" t="s">
        <v>674</v>
      </c>
      <c r="C67" s="24"/>
      <c r="D67" s="26" t="s">
        <v>675</v>
      </c>
      <c r="E67" s="222" t="s">
        <v>547</v>
      </c>
      <c r="F67" s="222" t="s">
        <v>676</v>
      </c>
      <c r="G67" s="24">
        <v>15</v>
      </c>
      <c r="H67" s="222">
        <v>12</v>
      </c>
      <c r="I67" s="28">
        <v>240000</v>
      </c>
      <c r="J67" s="28">
        <v>640000</v>
      </c>
      <c r="K67" s="28">
        <f t="shared" si="0"/>
        <v>400000</v>
      </c>
      <c r="L67" s="28">
        <v>100000</v>
      </c>
      <c r="M67" s="223">
        <v>100000</v>
      </c>
      <c r="N67" s="224"/>
      <c r="O67" s="225"/>
      <c r="P67" s="225"/>
      <c r="Q67" s="225"/>
      <c r="R67" s="225"/>
      <c r="S67" s="225"/>
    </row>
    <row r="68" spans="1:19" s="227" customFormat="1" ht="25.5" x14ac:dyDescent="0.25">
      <c r="A68" s="23">
        <v>59</v>
      </c>
      <c r="B68" s="24" t="s">
        <v>677</v>
      </c>
      <c r="C68" s="24"/>
      <c r="D68" s="26" t="s">
        <v>678</v>
      </c>
      <c r="E68" s="222" t="s">
        <v>547</v>
      </c>
      <c r="F68" s="222" t="s">
        <v>679</v>
      </c>
      <c r="G68" s="24">
        <v>40</v>
      </c>
      <c r="H68" s="222" t="s">
        <v>23</v>
      </c>
      <c r="I68" s="28">
        <v>500000</v>
      </c>
      <c r="J68" s="28">
        <v>900000</v>
      </c>
      <c r="K68" s="28">
        <f t="shared" si="0"/>
        <v>400000</v>
      </c>
      <c r="L68" s="28">
        <v>100000</v>
      </c>
      <c r="M68" s="223">
        <v>100000</v>
      </c>
      <c r="N68" s="224"/>
      <c r="O68" s="225"/>
      <c r="P68" s="225"/>
      <c r="Q68" s="225"/>
      <c r="R68" s="225"/>
      <c r="S68" s="225"/>
    </row>
    <row r="69" spans="1:19" s="227" customFormat="1" ht="51" x14ac:dyDescent="0.25">
      <c r="A69" s="23">
        <v>60</v>
      </c>
      <c r="B69" s="24" t="s">
        <v>680</v>
      </c>
      <c r="C69" s="24"/>
      <c r="D69" s="26" t="s">
        <v>681</v>
      </c>
      <c r="E69" s="222" t="s">
        <v>523</v>
      </c>
      <c r="F69" s="222" t="s">
        <v>682</v>
      </c>
      <c r="G69" s="24">
        <v>35</v>
      </c>
      <c r="H69" s="222" t="s">
        <v>23</v>
      </c>
      <c r="I69" s="28">
        <v>197143</v>
      </c>
      <c r="J69" s="28">
        <v>657143</v>
      </c>
      <c r="K69" s="28">
        <f t="shared" si="0"/>
        <v>460000</v>
      </c>
      <c r="L69" s="28">
        <v>100000</v>
      </c>
      <c r="M69" s="223">
        <v>100000</v>
      </c>
      <c r="N69" s="224"/>
      <c r="O69" s="225"/>
      <c r="P69" s="225"/>
      <c r="Q69" s="225"/>
      <c r="R69" s="225"/>
      <c r="S69" s="225"/>
    </row>
    <row r="70" spans="1:19" s="227" customFormat="1" ht="25.5" x14ac:dyDescent="0.25">
      <c r="A70" s="23">
        <v>61</v>
      </c>
      <c r="B70" s="24" t="s">
        <v>683</v>
      </c>
      <c r="C70" s="24"/>
      <c r="D70" s="26" t="s">
        <v>342</v>
      </c>
      <c r="E70" s="222" t="s">
        <v>547</v>
      </c>
      <c r="F70" s="222" t="s">
        <v>684</v>
      </c>
      <c r="G70" s="24">
        <v>450</v>
      </c>
      <c r="H70" s="222" t="s">
        <v>23</v>
      </c>
      <c r="I70" s="28">
        <v>54000</v>
      </c>
      <c r="J70" s="28">
        <v>180000</v>
      </c>
      <c r="K70" s="28">
        <f t="shared" si="0"/>
        <v>126000</v>
      </c>
      <c r="L70" s="28">
        <v>100000</v>
      </c>
      <c r="M70" s="223">
        <v>100000</v>
      </c>
      <c r="N70" s="224"/>
      <c r="O70" s="225"/>
      <c r="P70" s="225"/>
      <c r="Q70" s="225"/>
      <c r="R70" s="225"/>
      <c r="S70" s="225"/>
    </row>
    <row r="71" spans="1:19" s="227" customFormat="1" ht="51" x14ac:dyDescent="0.25">
      <c r="A71" s="23">
        <v>62</v>
      </c>
      <c r="B71" s="24" t="s">
        <v>685</v>
      </c>
      <c r="C71" s="24"/>
      <c r="D71" s="26" t="s">
        <v>686</v>
      </c>
      <c r="E71" s="222" t="s">
        <v>523</v>
      </c>
      <c r="F71" s="222" t="s">
        <v>687</v>
      </c>
      <c r="G71" s="24">
        <v>1000</v>
      </c>
      <c r="H71" s="222" t="s">
        <v>23</v>
      </c>
      <c r="I71" s="28">
        <v>140000</v>
      </c>
      <c r="J71" s="28">
        <v>290000</v>
      </c>
      <c r="K71" s="28">
        <f t="shared" si="0"/>
        <v>150000</v>
      </c>
      <c r="L71" s="28">
        <v>100000</v>
      </c>
      <c r="M71" s="223">
        <v>100000</v>
      </c>
      <c r="N71" s="224"/>
      <c r="O71" s="225"/>
      <c r="P71" s="225"/>
      <c r="Q71" s="225"/>
      <c r="R71" s="225"/>
      <c r="S71" s="225"/>
    </row>
    <row r="72" spans="1:19" s="221" customFormat="1" ht="51" x14ac:dyDescent="0.25">
      <c r="A72" s="23">
        <v>63</v>
      </c>
      <c r="B72" s="24" t="s">
        <v>688</v>
      </c>
      <c r="C72" s="24"/>
      <c r="D72" s="26" t="s">
        <v>689</v>
      </c>
      <c r="E72" s="222" t="s">
        <v>523</v>
      </c>
      <c r="F72" s="222" t="s">
        <v>690</v>
      </c>
      <c r="G72" s="24">
        <v>600</v>
      </c>
      <c r="H72" s="222">
        <v>1300</v>
      </c>
      <c r="I72" s="28">
        <v>1000000</v>
      </c>
      <c r="J72" s="28">
        <v>1500000</v>
      </c>
      <c r="K72" s="28">
        <f t="shared" si="0"/>
        <v>500000</v>
      </c>
      <c r="L72" s="28">
        <v>100000</v>
      </c>
      <c r="M72" s="223">
        <v>100000</v>
      </c>
      <c r="N72" s="224"/>
      <c r="O72" s="225"/>
      <c r="P72" s="225"/>
      <c r="Q72" s="225"/>
      <c r="R72" s="225"/>
      <c r="S72" s="225"/>
    </row>
    <row r="73" spans="1:19" s="221" customFormat="1" ht="25.5" x14ac:dyDescent="0.25">
      <c r="A73" s="23">
        <v>64</v>
      </c>
      <c r="B73" s="24" t="s">
        <v>691</v>
      </c>
      <c r="C73" s="24"/>
      <c r="D73" s="26" t="s">
        <v>692</v>
      </c>
      <c r="E73" s="222" t="s">
        <v>538</v>
      </c>
      <c r="F73" s="222" t="s">
        <v>693</v>
      </c>
      <c r="G73" s="24">
        <v>3000</v>
      </c>
      <c r="H73" s="222" t="s">
        <v>23</v>
      </c>
      <c r="I73" s="28">
        <v>140000</v>
      </c>
      <c r="J73" s="28">
        <v>440000</v>
      </c>
      <c r="K73" s="28">
        <f t="shared" si="0"/>
        <v>300000</v>
      </c>
      <c r="L73" s="28">
        <v>150000</v>
      </c>
      <c r="M73" s="223">
        <v>150000</v>
      </c>
      <c r="N73" s="224"/>
      <c r="O73" s="225"/>
      <c r="P73" s="225"/>
      <c r="Q73" s="225"/>
      <c r="R73" s="225"/>
      <c r="S73" s="225"/>
    </row>
    <row r="74" spans="1:19" s="221" customFormat="1" ht="38.25" x14ac:dyDescent="0.25">
      <c r="A74" s="23">
        <v>65</v>
      </c>
      <c r="B74" s="24" t="s">
        <v>694</v>
      </c>
      <c r="C74" s="24"/>
      <c r="D74" s="26" t="s">
        <v>695</v>
      </c>
      <c r="E74" s="222" t="s">
        <v>696</v>
      </c>
      <c r="F74" s="222" t="s">
        <v>697</v>
      </c>
      <c r="G74" s="24">
        <v>30</v>
      </c>
      <c r="H74" s="222" t="s">
        <v>23</v>
      </c>
      <c r="I74" s="28">
        <v>800000</v>
      </c>
      <c r="J74" s="28">
        <v>1600000</v>
      </c>
      <c r="K74" s="28">
        <f t="shared" si="0"/>
        <v>800000</v>
      </c>
      <c r="L74" s="28">
        <v>150000</v>
      </c>
      <c r="M74" s="223">
        <v>150000</v>
      </c>
      <c r="N74" s="224"/>
      <c r="O74" s="225"/>
      <c r="P74" s="225"/>
      <c r="Q74" s="225"/>
      <c r="R74" s="225"/>
      <c r="S74" s="225"/>
    </row>
    <row r="75" spans="1:19" s="221" customFormat="1" ht="25.5" x14ac:dyDescent="0.25">
      <c r="A75" s="23">
        <v>66</v>
      </c>
      <c r="B75" s="24" t="s">
        <v>698</v>
      </c>
      <c r="C75" s="24"/>
      <c r="D75" s="26" t="s">
        <v>699</v>
      </c>
      <c r="E75" s="222" t="s">
        <v>538</v>
      </c>
      <c r="F75" s="222" t="s">
        <v>700</v>
      </c>
      <c r="G75" s="24">
        <v>356</v>
      </c>
      <c r="H75" s="222" t="s">
        <v>23</v>
      </c>
      <c r="I75" s="28">
        <v>100000</v>
      </c>
      <c r="J75" s="28">
        <v>300000</v>
      </c>
      <c r="K75" s="28">
        <f t="shared" si="0"/>
        <v>200000</v>
      </c>
      <c r="L75" s="28">
        <v>100000</v>
      </c>
      <c r="M75" s="223">
        <v>100000</v>
      </c>
      <c r="N75" s="224"/>
      <c r="O75" s="225"/>
      <c r="P75" s="225"/>
      <c r="Q75" s="225"/>
      <c r="R75" s="225"/>
      <c r="S75" s="225"/>
    </row>
    <row r="76" spans="1:19" s="221" customFormat="1" ht="25.5" x14ac:dyDescent="0.25">
      <c r="A76" s="23">
        <v>67</v>
      </c>
      <c r="B76" s="24" t="s">
        <v>701</v>
      </c>
      <c r="C76" s="24"/>
      <c r="D76" s="26" t="s">
        <v>702</v>
      </c>
      <c r="E76" s="222" t="s">
        <v>547</v>
      </c>
      <c r="F76" s="222" t="s">
        <v>703</v>
      </c>
      <c r="G76" s="24">
        <v>26</v>
      </c>
      <c r="H76" s="222" t="s">
        <v>23</v>
      </c>
      <c r="I76" s="28">
        <v>277000</v>
      </c>
      <c r="J76" s="28">
        <v>527000</v>
      </c>
      <c r="K76" s="28">
        <f t="shared" ref="K76:K139" si="1">J76-I76</f>
        <v>250000</v>
      </c>
      <c r="L76" s="28">
        <v>100000</v>
      </c>
      <c r="M76" s="223">
        <v>100000</v>
      </c>
      <c r="N76" s="224"/>
      <c r="O76" s="225"/>
      <c r="P76" s="225"/>
      <c r="Q76" s="225"/>
      <c r="R76" s="225"/>
      <c r="S76" s="225"/>
    </row>
    <row r="77" spans="1:19" s="221" customFormat="1" ht="51" x14ac:dyDescent="0.25">
      <c r="A77" s="23">
        <v>68</v>
      </c>
      <c r="B77" s="24" t="s">
        <v>704</v>
      </c>
      <c r="C77" s="24"/>
      <c r="D77" s="26" t="s">
        <v>705</v>
      </c>
      <c r="E77" s="222" t="s">
        <v>561</v>
      </c>
      <c r="F77" s="222" t="s">
        <v>706</v>
      </c>
      <c r="G77" s="24">
        <v>3</v>
      </c>
      <c r="H77" s="222" t="s">
        <v>23</v>
      </c>
      <c r="I77" s="28">
        <v>150000</v>
      </c>
      <c r="J77" s="28">
        <v>450000</v>
      </c>
      <c r="K77" s="28">
        <f t="shared" si="1"/>
        <v>300000</v>
      </c>
      <c r="L77" s="28">
        <v>200000</v>
      </c>
      <c r="M77" s="223">
        <v>200000</v>
      </c>
      <c r="N77" s="224"/>
      <c r="O77" s="225"/>
      <c r="P77" s="225"/>
      <c r="Q77" s="225"/>
      <c r="R77" s="225"/>
      <c r="S77" s="225"/>
    </row>
    <row r="78" spans="1:19" s="221" customFormat="1" ht="51" x14ac:dyDescent="0.25">
      <c r="A78" s="23">
        <v>69</v>
      </c>
      <c r="B78" s="24" t="s">
        <v>707</v>
      </c>
      <c r="C78" s="24"/>
      <c r="D78" s="26" t="s">
        <v>705</v>
      </c>
      <c r="E78" s="222" t="s">
        <v>523</v>
      </c>
      <c r="F78" s="222" t="s">
        <v>708</v>
      </c>
      <c r="G78" s="24">
        <v>5000</v>
      </c>
      <c r="H78" s="222" t="s">
        <v>23</v>
      </c>
      <c r="I78" s="28">
        <v>206000</v>
      </c>
      <c r="J78" s="28">
        <v>685000</v>
      </c>
      <c r="K78" s="28">
        <f t="shared" si="1"/>
        <v>479000</v>
      </c>
      <c r="L78" s="28">
        <v>200000</v>
      </c>
      <c r="M78" s="223">
        <v>200000</v>
      </c>
      <c r="N78" s="224"/>
      <c r="O78" s="225"/>
      <c r="P78" s="225"/>
      <c r="Q78" s="225"/>
      <c r="R78" s="225"/>
      <c r="S78" s="225"/>
    </row>
    <row r="79" spans="1:19" s="221" customFormat="1" ht="25.5" x14ac:dyDescent="0.25">
      <c r="A79" s="23">
        <v>70</v>
      </c>
      <c r="B79" s="24" t="s">
        <v>709</v>
      </c>
      <c r="C79" s="24"/>
      <c r="D79" s="26" t="s">
        <v>705</v>
      </c>
      <c r="E79" s="222" t="s">
        <v>561</v>
      </c>
      <c r="F79" s="222" t="s">
        <v>710</v>
      </c>
      <c r="G79" s="24">
        <v>12</v>
      </c>
      <c r="H79" s="222" t="s">
        <v>23</v>
      </c>
      <c r="I79" s="28">
        <v>101130</v>
      </c>
      <c r="J79" s="28">
        <v>337100</v>
      </c>
      <c r="K79" s="28">
        <f t="shared" si="1"/>
        <v>235970</v>
      </c>
      <c r="L79" s="28">
        <f>100000+60000</f>
        <v>160000</v>
      </c>
      <c r="M79" s="223">
        <f>100000+60000</f>
        <v>160000</v>
      </c>
      <c r="N79" s="224"/>
      <c r="O79" s="225"/>
      <c r="P79" s="225"/>
      <c r="Q79" s="225"/>
      <c r="R79" s="225"/>
      <c r="S79" s="225"/>
    </row>
    <row r="80" spans="1:19" s="221" customFormat="1" ht="51" x14ac:dyDescent="0.25">
      <c r="A80" s="23">
        <v>71</v>
      </c>
      <c r="B80" s="24" t="s">
        <v>711</v>
      </c>
      <c r="C80" s="24"/>
      <c r="D80" s="26" t="s">
        <v>705</v>
      </c>
      <c r="E80" s="222" t="s">
        <v>523</v>
      </c>
      <c r="F80" s="222" t="s">
        <v>712</v>
      </c>
      <c r="G80" s="24">
        <v>8000</v>
      </c>
      <c r="H80" s="222" t="s">
        <v>23</v>
      </c>
      <c r="I80" s="28">
        <v>150000</v>
      </c>
      <c r="J80" s="28">
        <v>500000</v>
      </c>
      <c r="K80" s="28">
        <f t="shared" si="1"/>
        <v>350000</v>
      </c>
      <c r="L80" s="28">
        <v>100000</v>
      </c>
      <c r="M80" s="223">
        <v>100000</v>
      </c>
      <c r="N80" s="224"/>
      <c r="O80" s="225"/>
      <c r="P80" s="225"/>
      <c r="Q80" s="225"/>
      <c r="R80" s="225"/>
      <c r="S80" s="225"/>
    </row>
    <row r="81" spans="1:19" s="221" customFormat="1" ht="51" x14ac:dyDescent="0.25">
      <c r="A81" s="23">
        <v>72</v>
      </c>
      <c r="B81" s="24" t="s">
        <v>713</v>
      </c>
      <c r="C81" s="24"/>
      <c r="D81" s="26" t="s">
        <v>705</v>
      </c>
      <c r="E81" s="222" t="s">
        <v>523</v>
      </c>
      <c r="F81" s="222" t="s">
        <v>714</v>
      </c>
      <c r="G81" s="24"/>
      <c r="H81" s="222">
        <v>150</v>
      </c>
      <c r="I81" s="28">
        <v>257130</v>
      </c>
      <c r="J81" s="28">
        <v>857100</v>
      </c>
      <c r="K81" s="28">
        <f t="shared" si="1"/>
        <v>599970</v>
      </c>
      <c r="L81" s="28">
        <v>0</v>
      </c>
      <c r="M81" s="223">
        <v>0</v>
      </c>
      <c r="N81" s="224"/>
      <c r="O81" s="225"/>
      <c r="P81" s="225"/>
      <c r="Q81" s="225"/>
      <c r="R81" s="225"/>
      <c r="S81" s="225"/>
    </row>
    <row r="82" spans="1:19" s="221" customFormat="1" ht="51" x14ac:dyDescent="0.25">
      <c r="A82" s="23">
        <v>73</v>
      </c>
      <c r="B82" s="24" t="s">
        <v>715</v>
      </c>
      <c r="C82" s="24"/>
      <c r="D82" s="26" t="s">
        <v>716</v>
      </c>
      <c r="E82" s="222" t="s">
        <v>523</v>
      </c>
      <c r="F82" s="222" t="s">
        <v>717</v>
      </c>
      <c r="G82" s="24">
        <v>90</v>
      </c>
      <c r="H82" s="222" t="s">
        <v>23</v>
      </c>
      <c r="I82" s="28">
        <v>147700</v>
      </c>
      <c r="J82" s="28">
        <v>492200</v>
      </c>
      <c r="K82" s="28">
        <f t="shared" si="1"/>
        <v>344500</v>
      </c>
      <c r="L82" s="28">
        <v>100000</v>
      </c>
      <c r="M82" s="223">
        <v>100000</v>
      </c>
      <c r="N82" s="224"/>
      <c r="O82" s="225"/>
      <c r="P82" s="225"/>
      <c r="Q82" s="225"/>
      <c r="R82" s="225"/>
      <c r="S82" s="225"/>
    </row>
    <row r="83" spans="1:19" s="221" customFormat="1" ht="51" x14ac:dyDescent="0.25">
      <c r="A83" s="23">
        <v>74</v>
      </c>
      <c r="B83" s="24" t="s">
        <v>718</v>
      </c>
      <c r="C83" s="24"/>
      <c r="D83" s="26" t="s">
        <v>716</v>
      </c>
      <c r="E83" s="222" t="s">
        <v>523</v>
      </c>
      <c r="F83" s="222" t="s">
        <v>719</v>
      </c>
      <c r="G83" s="24">
        <v>927</v>
      </c>
      <c r="H83" s="222">
        <v>120</v>
      </c>
      <c r="I83" s="28">
        <v>353572</v>
      </c>
      <c r="J83" s="28">
        <v>1178572</v>
      </c>
      <c r="K83" s="28">
        <f t="shared" si="1"/>
        <v>825000</v>
      </c>
      <c r="L83" s="28">
        <v>100000</v>
      </c>
      <c r="M83" s="223">
        <v>100000</v>
      </c>
      <c r="N83" s="224"/>
      <c r="O83" s="225"/>
      <c r="P83" s="225"/>
      <c r="Q83" s="225"/>
      <c r="R83" s="225"/>
      <c r="S83" s="225"/>
    </row>
    <row r="84" spans="1:19" s="221" customFormat="1" ht="51" x14ac:dyDescent="0.25">
      <c r="A84" s="23">
        <v>75</v>
      </c>
      <c r="B84" s="24" t="s">
        <v>720</v>
      </c>
      <c r="C84" s="24"/>
      <c r="D84" s="26" t="s">
        <v>716</v>
      </c>
      <c r="E84" s="222" t="s">
        <v>523</v>
      </c>
      <c r="F84" s="222" t="s">
        <v>721</v>
      </c>
      <c r="G84" s="24">
        <v>800</v>
      </c>
      <c r="H84" s="222" t="s">
        <v>23</v>
      </c>
      <c r="I84" s="28">
        <v>208000</v>
      </c>
      <c r="J84" s="28">
        <v>582000</v>
      </c>
      <c r="K84" s="28">
        <f t="shared" si="1"/>
        <v>374000</v>
      </c>
      <c r="L84" s="28">
        <v>0</v>
      </c>
      <c r="M84" s="223">
        <v>0</v>
      </c>
      <c r="N84" s="224"/>
      <c r="O84" s="225"/>
      <c r="P84" s="225"/>
      <c r="Q84" s="225"/>
      <c r="R84" s="225"/>
      <c r="S84" s="225"/>
    </row>
    <row r="85" spans="1:19" s="221" customFormat="1" ht="38.25" x14ac:dyDescent="0.25">
      <c r="A85" s="23">
        <v>76</v>
      </c>
      <c r="B85" s="24" t="s">
        <v>722</v>
      </c>
      <c r="C85" s="24"/>
      <c r="D85" s="26" t="s">
        <v>723</v>
      </c>
      <c r="E85" s="222" t="s">
        <v>696</v>
      </c>
      <c r="F85" s="222" t="s">
        <v>724</v>
      </c>
      <c r="G85" s="24">
        <v>30</v>
      </c>
      <c r="H85" s="222" t="s">
        <v>23</v>
      </c>
      <c r="I85" s="28">
        <v>260000</v>
      </c>
      <c r="J85" s="28">
        <v>860000</v>
      </c>
      <c r="K85" s="28">
        <f t="shared" si="1"/>
        <v>600000</v>
      </c>
      <c r="L85" s="28">
        <v>100000</v>
      </c>
      <c r="M85" s="223">
        <v>100000</v>
      </c>
      <c r="N85" s="224"/>
      <c r="O85" s="225"/>
      <c r="P85" s="225"/>
      <c r="Q85" s="225"/>
      <c r="R85" s="225"/>
      <c r="S85" s="225"/>
    </row>
    <row r="86" spans="1:19" s="221" customFormat="1" ht="51" x14ac:dyDescent="0.25">
      <c r="A86" s="23">
        <v>77</v>
      </c>
      <c r="B86" s="24" t="s">
        <v>725</v>
      </c>
      <c r="C86" s="24"/>
      <c r="D86" s="26" t="s">
        <v>726</v>
      </c>
      <c r="E86" s="222" t="s">
        <v>523</v>
      </c>
      <c r="F86" s="222" t="s">
        <v>727</v>
      </c>
      <c r="G86" s="24">
        <v>3000</v>
      </c>
      <c r="H86" s="222" t="s">
        <v>23</v>
      </c>
      <c r="I86" s="28">
        <v>150000</v>
      </c>
      <c r="J86" s="28">
        <v>447000</v>
      </c>
      <c r="K86" s="28">
        <f t="shared" si="1"/>
        <v>297000</v>
      </c>
      <c r="L86" s="28">
        <v>100000</v>
      </c>
      <c r="M86" s="223">
        <v>100000</v>
      </c>
      <c r="N86" s="224"/>
      <c r="O86" s="225"/>
      <c r="P86" s="225"/>
      <c r="Q86" s="225"/>
      <c r="R86" s="225"/>
      <c r="S86" s="225"/>
    </row>
    <row r="87" spans="1:19" s="221" customFormat="1" ht="25.5" x14ac:dyDescent="0.25">
      <c r="A87" s="23">
        <v>78</v>
      </c>
      <c r="B87" s="24" t="s">
        <v>728</v>
      </c>
      <c r="C87" s="24"/>
      <c r="D87" s="26" t="s">
        <v>726</v>
      </c>
      <c r="E87" s="222" t="s">
        <v>561</v>
      </c>
      <c r="F87" s="222" t="s">
        <v>729</v>
      </c>
      <c r="G87" s="24">
        <v>12</v>
      </c>
      <c r="H87" s="222" t="s">
        <v>23</v>
      </c>
      <c r="I87" s="28">
        <v>230000</v>
      </c>
      <c r="J87" s="28">
        <v>760000</v>
      </c>
      <c r="K87" s="28">
        <f t="shared" si="1"/>
        <v>530000</v>
      </c>
      <c r="L87" s="28">
        <v>100000</v>
      </c>
      <c r="M87" s="223">
        <v>100000</v>
      </c>
      <c r="N87" s="224"/>
      <c r="O87" s="225"/>
      <c r="P87" s="225"/>
      <c r="Q87" s="225"/>
      <c r="R87" s="225"/>
      <c r="S87" s="225"/>
    </row>
    <row r="88" spans="1:19" s="221" customFormat="1" ht="25.5" x14ac:dyDescent="0.25">
      <c r="A88" s="23">
        <v>79</v>
      </c>
      <c r="B88" s="24" t="s">
        <v>730</v>
      </c>
      <c r="C88" s="24"/>
      <c r="D88" s="26" t="s">
        <v>731</v>
      </c>
      <c r="E88" s="222" t="s">
        <v>538</v>
      </c>
      <c r="F88" s="222" t="s">
        <v>732</v>
      </c>
      <c r="G88" s="24">
        <v>120</v>
      </c>
      <c r="H88" s="222" t="s">
        <v>23</v>
      </c>
      <c r="I88" s="28">
        <v>223000</v>
      </c>
      <c r="J88" s="28">
        <v>743000</v>
      </c>
      <c r="K88" s="28">
        <f t="shared" si="1"/>
        <v>520000</v>
      </c>
      <c r="L88" s="28">
        <v>300000</v>
      </c>
      <c r="M88" s="223">
        <v>300000</v>
      </c>
      <c r="N88" s="224"/>
      <c r="O88" s="225"/>
      <c r="P88" s="225"/>
      <c r="Q88" s="225"/>
      <c r="R88" s="225"/>
      <c r="S88" s="225"/>
    </row>
    <row r="89" spans="1:19" s="221" customFormat="1" ht="25.5" x14ac:dyDescent="0.25">
      <c r="A89" s="23">
        <v>80</v>
      </c>
      <c r="B89" s="24" t="s">
        <v>733</v>
      </c>
      <c r="C89" s="24"/>
      <c r="D89" s="26" t="s">
        <v>734</v>
      </c>
      <c r="E89" s="222" t="s">
        <v>561</v>
      </c>
      <c r="F89" s="222" t="s">
        <v>735</v>
      </c>
      <c r="G89" s="24">
        <v>1000</v>
      </c>
      <c r="H89" s="222" t="s">
        <v>23</v>
      </c>
      <c r="I89" s="28">
        <v>50000</v>
      </c>
      <c r="J89" s="28">
        <v>150000</v>
      </c>
      <c r="K89" s="28">
        <f t="shared" si="1"/>
        <v>100000</v>
      </c>
      <c r="L89" s="28">
        <v>100000</v>
      </c>
      <c r="M89" s="223">
        <v>100000</v>
      </c>
      <c r="N89" s="224"/>
      <c r="O89" s="225"/>
      <c r="P89" s="225"/>
      <c r="Q89" s="225"/>
      <c r="R89" s="225"/>
      <c r="S89" s="225"/>
    </row>
    <row r="90" spans="1:19" s="221" customFormat="1" ht="25.5" x14ac:dyDescent="0.25">
      <c r="A90" s="23">
        <v>81</v>
      </c>
      <c r="B90" s="24" t="s">
        <v>736</v>
      </c>
      <c r="C90" s="24"/>
      <c r="D90" s="26" t="s">
        <v>737</v>
      </c>
      <c r="E90" s="222" t="s">
        <v>530</v>
      </c>
      <c r="F90" s="222" t="s">
        <v>738</v>
      </c>
      <c r="G90" s="24">
        <v>85</v>
      </c>
      <c r="H90" s="222" t="s">
        <v>23</v>
      </c>
      <c r="I90" s="28">
        <v>600000</v>
      </c>
      <c r="J90" s="28">
        <v>1800000</v>
      </c>
      <c r="K90" s="28">
        <f t="shared" si="1"/>
        <v>1200000</v>
      </c>
      <c r="L90" s="28">
        <v>200000</v>
      </c>
      <c r="M90" s="223">
        <v>200000</v>
      </c>
      <c r="N90" s="224"/>
      <c r="O90" s="225"/>
      <c r="P90" s="225"/>
      <c r="Q90" s="225"/>
      <c r="R90" s="225"/>
      <c r="S90" s="225"/>
    </row>
    <row r="91" spans="1:19" s="221" customFormat="1" ht="12.75" x14ac:dyDescent="0.25">
      <c r="A91" s="23">
        <v>82</v>
      </c>
      <c r="B91" s="24" t="s">
        <v>739</v>
      </c>
      <c r="C91" s="24"/>
      <c r="D91" s="26" t="s">
        <v>740</v>
      </c>
      <c r="E91" s="222" t="s">
        <v>530</v>
      </c>
      <c r="F91" s="222" t="s">
        <v>741</v>
      </c>
      <c r="G91" s="24">
        <v>17</v>
      </c>
      <c r="H91" s="222" t="s">
        <v>23</v>
      </c>
      <c r="I91" s="28">
        <v>239500</v>
      </c>
      <c r="J91" s="28">
        <v>389500</v>
      </c>
      <c r="K91" s="28">
        <f t="shared" si="1"/>
        <v>150000</v>
      </c>
      <c r="L91" s="28">
        <v>100000</v>
      </c>
      <c r="M91" s="223">
        <v>100000</v>
      </c>
      <c r="N91" s="224"/>
      <c r="O91" s="225"/>
      <c r="P91" s="225"/>
      <c r="Q91" s="225"/>
      <c r="R91" s="225"/>
      <c r="S91" s="225"/>
    </row>
    <row r="92" spans="1:19" s="221" customFormat="1" ht="25.5" x14ac:dyDescent="0.25">
      <c r="A92" s="23">
        <v>83</v>
      </c>
      <c r="B92" s="24" t="s">
        <v>742</v>
      </c>
      <c r="C92" s="24"/>
      <c r="D92" s="26" t="s">
        <v>743</v>
      </c>
      <c r="E92" s="222" t="s">
        <v>538</v>
      </c>
      <c r="F92" s="222" t="s">
        <v>744</v>
      </c>
      <c r="G92" s="24">
        <v>45</v>
      </c>
      <c r="H92" s="222" t="s">
        <v>23</v>
      </c>
      <c r="I92" s="28">
        <v>118500</v>
      </c>
      <c r="J92" s="28">
        <v>395000</v>
      </c>
      <c r="K92" s="28">
        <f t="shared" si="1"/>
        <v>276500</v>
      </c>
      <c r="L92" s="28">
        <v>100000</v>
      </c>
      <c r="M92" s="223">
        <v>100000</v>
      </c>
      <c r="N92" s="224"/>
      <c r="O92" s="225"/>
      <c r="P92" s="225"/>
      <c r="Q92" s="225"/>
      <c r="R92" s="225"/>
      <c r="S92" s="225"/>
    </row>
    <row r="93" spans="1:19" s="221" customFormat="1" ht="25.5" x14ac:dyDescent="0.25">
      <c r="A93" s="23">
        <v>84</v>
      </c>
      <c r="B93" s="24" t="s">
        <v>745</v>
      </c>
      <c r="C93" s="24"/>
      <c r="D93" s="26" t="s">
        <v>746</v>
      </c>
      <c r="E93" s="222" t="s">
        <v>561</v>
      </c>
      <c r="F93" s="222" t="s">
        <v>747</v>
      </c>
      <c r="G93" s="24">
        <v>14</v>
      </c>
      <c r="H93" s="222" t="s">
        <v>23</v>
      </c>
      <c r="I93" s="28">
        <v>100000</v>
      </c>
      <c r="J93" s="28">
        <v>250000</v>
      </c>
      <c r="K93" s="28">
        <f t="shared" si="1"/>
        <v>150000</v>
      </c>
      <c r="L93" s="28">
        <v>100000</v>
      </c>
      <c r="M93" s="223">
        <v>100000</v>
      </c>
      <c r="N93" s="224"/>
      <c r="O93" s="225"/>
      <c r="P93" s="225"/>
      <c r="Q93" s="225"/>
      <c r="R93" s="225"/>
      <c r="S93" s="225"/>
    </row>
    <row r="94" spans="1:19" s="221" customFormat="1" ht="12.75" x14ac:dyDescent="0.25">
      <c r="A94" s="23">
        <v>85</v>
      </c>
      <c r="B94" s="24" t="s">
        <v>748</v>
      </c>
      <c r="C94" s="24"/>
      <c r="D94" s="26" t="s">
        <v>188</v>
      </c>
      <c r="E94" s="222" t="s">
        <v>530</v>
      </c>
      <c r="F94" s="222" t="s">
        <v>749</v>
      </c>
      <c r="G94" s="24">
        <v>400</v>
      </c>
      <c r="H94" s="222" t="s">
        <v>23</v>
      </c>
      <c r="I94" s="28">
        <v>280000</v>
      </c>
      <c r="J94" s="28">
        <v>912000</v>
      </c>
      <c r="K94" s="28">
        <f t="shared" si="1"/>
        <v>632000</v>
      </c>
      <c r="L94" s="28">
        <v>200000</v>
      </c>
      <c r="M94" s="223">
        <v>200000</v>
      </c>
      <c r="N94" s="224"/>
      <c r="O94" s="225"/>
      <c r="P94" s="225"/>
      <c r="Q94" s="225"/>
      <c r="R94" s="225"/>
      <c r="S94" s="225"/>
    </row>
    <row r="95" spans="1:19" s="221" customFormat="1" ht="51" x14ac:dyDescent="0.25">
      <c r="A95" s="23">
        <v>86</v>
      </c>
      <c r="B95" s="24" t="s">
        <v>750</v>
      </c>
      <c r="C95" s="24"/>
      <c r="D95" s="26" t="s">
        <v>188</v>
      </c>
      <c r="E95" s="222" t="s">
        <v>523</v>
      </c>
      <c r="F95" s="222" t="s">
        <v>751</v>
      </c>
      <c r="G95" s="24">
        <v>400</v>
      </c>
      <c r="H95" s="222" t="s">
        <v>23</v>
      </c>
      <c r="I95" s="28">
        <v>100000</v>
      </c>
      <c r="J95" s="28">
        <v>290000</v>
      </c>
      <c r="K95" s="28">
        <f t="shared" si="1"/>
        <v>190000</v>
      </c>
      <c r="L95" s="28">
        <v>0</v>
      </c>
      <c r="M95" s="223">
        <v>0</v>
      </c>
      <c r="N95" s="224"/>
      <c r="O95" s="225"/>
      <c r="P95" s="225"/>
      <c r="Q95" s="225"/>
      <c r="R95" s="225"/>
      <c r="S95" s="225"/>
    </row>
    <row r="96" spans="1:19" s="221" customFormat="1" ht="51" x14ac:dyDescent="0.25">
      <c r="A96" s="23">
        <v>87</v>
      </c>
      <c r="B96" s="24" t="s">
        <v>752</v>
      </c>
      <c r="C96" s="24"/>
      <c r="D96" s="26" t="s">
        <v>368</v>
      </c>
      <c r="E96" s="222" t="s">
        <v>523</v>
      </c>
      <c r="F96" s="222" t="s">
        <v>753</v>
      </c>
      <c r="G96" s="24">
        <v>200</v>
      </c>
      <c r="H96" s="222">
        <v>40</v>
      </c>
      <c r="I96" s="28">
        <v>52720</v>
      </c>
      <c r="J96" s="28">
        <v>143720</v>
      </c>
      <c r="K96" s="28">
        <f t="shared" si="1"/>
        <v>91000</v>
      </c>
      <c r="L96" s="28">
        <v>50000</v>
      </c>
      <c r="M96" s="223">
        <v>50000</v>
      </c>
      <c r="N96" s="224"/>
      <c r="O96" s="225"/>
      <c r="P96" s="225"/>
      <c r="Q96" s="225"/>
      <c r="R96" s="225"/>
      <c r="S96" s="225"/>
    </row>
    <row r="97" spans="1:19" s="221" customFormat="1" ht="25.5" x14ac:dyDescent="0.25">
      <c r="A97" s="23">
        <v>88</v>
      </c>
      <c r="B97" s="24" t="s">
        <v>754</v>
      </c>
      <c r="C97" s="24"/>
      <c r="D97" s="26" t="s">
        <v>755</v>
      </c>
      <c r="E97" s="222" t="s">
        <v>542</v>
      </c>
      <c r="F97" s="222" t="s">
        <v>756</v>
      </c>
      <c r="G97" s="24">
        <v>500</v>
      </c>
      <c r="H97" s="222" t="s">
        <v>23</v>
      </c>
      <c r="I97" s="28">
        <v>100000</v>
      </c>
      <c r="J97" s="28">
        <v>300000</v>
      </c>
      <c r="K97" s="28">
        <f t="shared" si="1"/>
        <v>200000</v>
      </c>
      <c r="L97" s="28">
        <v>80000</v>
      </c>
      <c r="M97" s="223">
        <v>80000</v>
      </c>
      <c r="N97" s="224"/>
      <c r="O97" s="225"/>
      <c r="P97" s="225"/>
      <c r="Q97" s="225"/>
      <c r="R97" s="225"/>
      <c r="S97" s="225"/>
    </row>
    <row r="98" spans="1:19" s="221" customFormat="1" ht="38.25" x14ac:dyDescent="0.25">
      <c r="A98" s="23">
        <v>89</v>
      </c>
      <c r="B98" s="24" t="s">
        <v>757</v>
      </c>
      <c r="C98" s="24"/>
      <c r="D98" s="26" t="s">
        <v>758</v>
      </c>
      <c r="E98" s="222" t="s">
        <v>538</v>
      </c>
      <c r="F98" s="222" t="s">
        <v>759</v>
      </c>
      <c r="G98" s="24">
        <v>2040</v>
      </c>
      <c r="H98" s="222" t="s">
        <v>23</v>
      </c>
      <c r="I98" s="28">
        <v>229671</v>
      </c>
      <c r="J98" s="28">
        <v>765570</v>
      </c>
      <c r="K98" s="28">
        <f t="shared" si="1"/>
        <v>535899</v>
      </c>
      <c r="L98" s="28">
        <v>150000</v>
      </c>
      <c r="M98" s="223">
        <v>150000</v>
      </c>
      <c r="N98" s="224"/>
      <c r="O98" s="225"/>
      <c r="P98" s="225"/>
      <c r="Q98" s="225"/>
      <c r="R98" s="225"/>
      <c r="S98" s="225"/>
    </row>
    <row r="99" spans="1:19" s="221" customFormat="1" ht="38.25" x14ac:dyDescent="0.25">
      <c r="A99" s="23">
        <v>90</v>
      </c>
      <c r="B99" s="24" t="s">
        <v>760</v>
      </c>
      <c r="C99" s="24"/>
      <c r="D99" s="26" t="s">
        <v>482</v>
      </c>
      <c r="E99" s="222" t="s">
        <v>538</v>
      </c>
      <c r="F99" s="222" t="s">
        <v>761</v>
      </c>
      <c r="G99" s="24">
        <v>60000</v>
      </c>
      <c r="H99" s="222" t="s">
        <v>23</v>
      </c>
      <c r="I99" s="28">
        <v>11250000</v>
      </c>
      <c r="J99" s="28">
        <v>17350000</v>
      </c>
      <c r="K99" s="28">
        <f t="shared" si="1"/>
        <v>6100000</v>
      </c>
      <c r="L99" s="28">
        <v>250000</v>
      </c>
      <c r="M99" s="223">
        <v>250000</v>
      </c>
      <c r="N99" s="224"/>
      <c r="O99" s="225"/>
      <c r="P99" s="225"/>
      <c r="Q99" s="225"/>
      <c r="R99" s="225"/>
      <c r="S99" s="225"/>
    </row>
    <row r="100" spans="1:19" s="221" customFormat="1" ht="51" x14ac:dyDescent="0.25">
      <c r="A100" s="23">
        <v>91</v>
      </c>
      <c r="B100" s="24" t="s">
        <v>762</v>
      </c>
      <c r="C100" s="24"/>
      <c r="D100" s="26" t="s">
        <v>371</v>
      </c>
      <c r="E100" s="222" t="s">
        <v>547</v>
      </c>
      <c r="F100" s="222" t="s">
        <v>763</v>
      </c>
      <c r="G100" s="24">
        <v>20</v>
      </c>
      <c r="H100" s="222" t="s">
        <v>23</v>
      </c>
      <c r="I100" s="28">
        <v>30000</v>
      </c>
      <c r="J100" s="28">
        <v>90000</v>
      </c>
      <c r="K100" s="28">
        <f t="shared" si="1"/>
        <v>60000</v>
      </c>
      <c r="L100" s="28">
        <v>50000</v>
      </c>
      <c r="M100" s="223">
        <v>50000</v>
      </c>
      <c r="N100" s="224"/>
      <c r="O100" s="225"/>
      <c r="P100" s="225"/>
      <c r="Q100" s="225"/>
      <c r="R100" s="225"/>
      <c r="S100" s="225"/>
    </row>
    <row r="101" spans="1:19" s="221" customFormat="1" ht="51" x14ac:dyDescent="0.25">
      <c r="A101" s="23">
        <v>92</v>
      </c>
      <c r="B101" s="24" t="s">
        <v>764</v>
      </c>
      <c r="C101" s="24"/>
      <c r="D101" s="26" t="s">
        <v>374</v>
      </c>
      <c r="E101" s="222" t="s">
        <v>523</v>
      </c>
      <c r="F101" s="222" t="s">
        <v>765</v>
      </c>
      <c r="G101" s="24">
        <v>1300</v>
      </c>
      <c r="H101" s="222" t="s">
        <v>23</v>
      </c>
      <c r="I101" s="28">
        <v>230000</v>
      </c>
      <c r="J101" s="28">
        <v>750000</v>
      </c>
      <c r="K101" s="28">
        <f t="shared" si="1"/>
        <v>520000</v>
      </c>
      <c r="L101" s="28">
        <v>0</v>
      </c>
      <c r="M101" s="223">
        <v>0</v>
      </c>
      <c r="N101" s="224"/>
      <c r="O101" s="225"/>
      <c r="P101" s="225"/>
      <c r="Q101" s="225"/>
      <c r="R101" s="225"/>
      <c r="S101" s="225"/>
    </row>
    <row r="102" spans="1:19" s="221" customFormat="1" ht="38.25" x14ac:dyDescent="0.25">
      <c r="A102" s="23">
        <v>93</v>
      </c>
      <c r="B102" s="24" t="s">
        <v>766</v>
      </c>
      <c r="C102" s="24"/>
      <c r="D102" s="26" t="s">
        <v>58</v>
      </c>
      <c r="E102" s="222" t="s">
        <v>696</v>
      </c>
      <c r="F102" s="222" t="s">
        <v>767</v>
      </c>
      <c r="G102" s="24">
        <v>200</v>
      </c>
      <c r="H102" s="222" t="s">
        <v>23</v>
      </c>
      <c r="I102" s="28">
        <v>75000</v>
      </c>
      <c r="J102" s="28">
        <v>250000</v>
      </c>
      <c r="K102" s="28">
        <f t="shared" si="1"/>
        <v>175000</v>
      </c>
      <c r="L102" s="28">
        <v>100000</v>
      </c>
      <c r="M102" s="223">
        <v>100000</v>
      </c>
      <c r="N102" s="224"/>
      <c r="O102" s="225"/>
      <c r="P102" s="225"/>
      <c r="Q102" s="225"/>
      <c r="R102" s="225"/>
      <c r="S102" s="225"/>
    </row>
    <row r="103" spans="1:19" s="221" customFormat="1" ht="38.25" x14ac:dyDescent="0.25">
      <c r="A103" s="23">
        <v>94</v>
      </c>
      <c r="B103" s="24" t="s">
        <v>768</v>
      </c>
      <c r="C103" s="24"/>
      <c r="D103" s="26" t="s">
        <v>769</v>
      </c>
      <c r="E103" s="222" t="s">
        <v>696</v>
      </c>
      <c r="F103" s="222" t="s">
        <v>770</v>
      </c>
      <c r="G103" s="24">
        <v>29</v>
      </c>
      <c r="H103" s="222" t="s">
        <v>23</v>
      </c>
      <c r="I103" s="28">
        <v>360000</v>
      </c>
      <c r="J103" s="28">
        <v>1170000</v>
      </c>
      <c r="K103" s="28">
        <f t="shared" si="1"/>
        <v>810000</v>
      </c>
      <c r="L103" s="28">
        <v>400000</v>
      </c>
      <c r="M103" s="223">
        <v>400000</v>
      </c>
      <c r="N103" s="224"/>
      <c r="O103" s="225"/>
      <c r="P103" s="225"/>
      <c r="Q103" s="225"/>
      <c r="R103" s="225"/>
      <c r="S103" s="225"/>
    </row>
    <row r="104" spans="1:19" s="221" customFormat="1" ht="25.5" x14ac:dyDescent="0.25">
      <c r="A104" s="23">
        <v>95</v>
      </c>
      <c r="B104" s="24" t="s">
        <v>771</v>
      </c>
      <c r="C104" s="24"/>
      <c r="D104" s="26" t="s">
        <v>194</v>
      </c>
      <c r="E104" s="222" t="s">
        <v>542</v>
      </c>
      <c r="F104" s="222" t="s">
        <v>772</v>
      </c>
      <c r="G104" s="24">
        <v>63</v>
      </c>
      <c r="H104" s="222" t="s">
        <v>23</v>
      </c>
      <c r="I104" s="28">
        <v>60000</v>
      </c>
      <c r="J104" s="28">
        <v>200000</v>
      </c>
      <c r="K104" s="28">
        <f t="shared" si="1"/>
        <v>140000</v>
      </c>
      <c r="L104" s="28">
        <v>80000</v>
      </c>
      <c r="M104" s="223">
        <v>80000</v>
      </c>
      <c r="N104" s="224"/>
      <c r="O104" s="225"/>
      <c r="P104" s="225"/>
      <c r="Q104" s="225"/>
      <c r="R104" s="225"/>
      <c r="S104" s="225"/>
    </row>
    <row r="105" spans="1:19" s="221" customFormat="1" ht="51" x14ac:dyDescent="0.25">
      <c r="A105" s="23">
        <v>96</v>
      </c>
      <c r="B105" s="24" t="s">
        <v>773</v>
      </c>
      <c r="C105" s="24"/>
      <c r="D105" s="26" t="s">
        <v>774</v>
      </c>
      <c r="E105" s="222" t="s">
        <v>523</v>
      </c>
      <c r="F105" s="222" t="s">
        <v>775</v>
      </c>
      <c r="G105" s="24">
        <v>4500</v>
      </c>
      <c r="H105" s="222" t="s">
        <v>23</v>
      </c>
      <c r="I105" s="28">
        <v>1969692</v>
      </c>
      <c r="J105" s="28">
        <v>2333692</v>
      </c>
      <c r="K105" s="28">
        <f t="shared" si="1"/>
        <v>364000</v>
      </c>
      <c r="L105" s="28">
        <v>0</v>
      </c>
      <c r="M105" s="223">
        <v>0</v>
      </c>
      <c r="N105" s="224"/>
      <c r="O105" s="225"/>
      <c r="P105" s="225"/>
      <c r="Q105" s="225"/>
      <c r="R105" s="225"/>
      <c r="S105" s="225"/>
    </row>
    <row r="106" spans="1:19" s="221" customFormat="1" ht="33.75" customHeight="1" x14ac:dyDescent="0.25">
      <c r="A106" s="23">
        <v>97</v>
      </c>
      <c r="B106" s="24" t="s">
        <v>776</v>
      </c>
      <c r="C106" s="24"/>
      <c r="D106" s="26" t="s">
        <v>777</v>
      </c>
      <c r="E106" s="222" t="s">
        <v>533</v>
      </c>
      <c r="F106" s="222" t="s">
        <v>778</v>
      </c>
      <c r="G106" s="24">
        <v>500</v>
      </c>
      <c r="H106" s="222" t="s">
        <v>23</v>
      </c>
      <c r="I106" s="28">
        <v>150000</v>
      </c>
      <c r="J106" s="28">
        <v>450000</v>
      </c>
      <c r="K106" s="28">
        <f t="shared" si="1"/>
        <v>300000</v>
      </c>
      <c r="L106" s="28">
        <v>100000</v>
      </c>
      <c r="M106" s="223">
        <v>100000</v>
      </c>
      <c r="N106" s="236"/>
      <c r="O106" s="237"/>
      <c r="P106" s="229"/>
      <c r="Q106" s="237"/>
      <c r="R106" s="237"/>
      <c r="S106" s="231"/>
    </row>
    <row r="107" spans="1:19" s="221" customFormat="1" ht="51" x14ac:dyDescent="0.25">
      <c r="A107" s="23">
        <v>98</v>
      </c>
      <c r="B107" s="24" t="s">
        <v>779</v>
      </c>
      <c r="C107" s="24"/>
      <c r="D107" s="26" t="s">
        <v>780</v>
      </c>
      <c r="E107" s="222" t="s">
        <v>523</v>
      </c>
      <c r="F107" s="222" t="s">
        <v>781</v>
      </c>
      <c r="G107" s="24">
        <v>600</v>
      </c>
      <c r="H107" s="222" t="s">
        <v>23</v>
      </c>
      <c r="I107" s="28">
        <v>160000</v>
      </c>
      <c r="J107" s="28">
        <v>360000</v>
      </c>
      <c r="K107" s="28">
        <f t="shared" si="1"/>
        <v>200000</v>
      </c>
      <c r="L107" s="28">
        <v>100000</v>
      </c>
      <c r="M107" s="223">
        <v>100000</v>
      </c>
      <c r="N107" s="224"/>
      <c r="O107" s="225"/>
      <c r="P107" s="225"/>
      <c r="Q107" s="225"/>
      <c r="R107" s="225"/>
      <c r="S107" s="225"/>
    </row>
    <row r="108" spans="1:19" s="221" customFormat="1" ht="25.5" x14ac:dyDescent="0.25">
      <c r="A108" s="23">
        <v>99</v>
      </c>
      <c r="B108" s="24" t="s">
        <v>782</v>
      </c>
      <c r="C108" s="24"/>
      <c r="D108" s="26" t="s">
        <v>384</v>
      </c>
      <c r="E108" s="222" t="s">
        <v>530</v>
      </c>
      <c r="F108" s="222" t="s">
        <v>783</v>
      </c>
      <c r="G108" s="24">
        <v>370</v>
      </c>
      <c r="H108" s="222" t="s">
        <v>23</v>
      </c>
      <c r="I108" s="28">
        <v>300000</v>
      </c>
      <c r="J108" s="28">
        <v>617500</v>
      </c>
      <c r="K108" s="28">
        <f t="shared" si="1"/>
        <v>317500</v>
      </c>
      <c r="L108" s="28">
        <v>100000</v>
      </c>
      <c r="M108" s="223">
        <v>100000</v>
      </c>
      <c r="N108" s="224"/>
      <c r="O108" s="225"/>
      <c r="P108" s="225"/>
      <c r="Q108" s="225"/>
      <c r="R108" s="225"/>
      <c r="S108" s="225"/>
    </row>
    <row r="109" spans="1:19" s="221" customFormat="1" ht="51" x14ac:dyDescent="0.25">
      <c r="A109" s="23">
        <v>100</v>
      </c>
      <c r="B109" s="24" t="s">
        <v>784</v>
      </c>
      <c r="C109" s="24"/>
      <c r="D109" s="26" t="s">
        <v>785</v>
      </c>
      <c r="E109" s="222" t="s">
        <v>523</v>
      </c>
      <c r="F109" s="222" t="s">
        <v>786</v>
      </c>
      <c r="G109" s="24">
        <v>100</v>
      </c>
      <c r="H109" s="222">
        <v>30</v>
      </c>
      <c r="I109" s="28">
        <v>160000</v>
      </c>
      <c r="J109" s="28">
        <v>505000</v>
      </c>
      <c r="K109" s="28">
        <f t="shared" si="1"/>
        <v>345000</v>
      </c>
      <c r="L109" s="28">
        <v>100000</v>
      </c>
      <c r="M109" s="223">
        <v>100000</v>
      </c>
      <c r="N109" s="224"/>
      <c r="O109" s="225"/>
      <c r="P109" s="225"/>
      <c r="Q109" s="225"/>
      <c r="R109" s="225"/>
      <c r="S109" s="225"/>
    </row>
    <row r="110" spans="1:19" s="221" customFormat="1" ht="12.75" x14ac:dyDescent="0.25">
      <c r="A110" s="23">
        <v>101</v>
      </c>
      <c r="B110" s="24" t="s">
        <v>787</v>
      </c>
      <c r="C110" s="24"/>
      <c r="D110" s="26" t="s">
        <v>785</v>
      </c>
      <c r="E110" s="222" t="s">
        <v>530</v>
      </c>
      <c r="F110" s="222" t="s">
        <v>788</v>
      </c>
      <c r="G110" s="24">
        <v>341</v>
      </c>
      <c r="H110" s="222">
        <v>40</v>
      </c>
      <c r="I110" s="28">
        <v>315000</v>
      </c>
      <c r="J110" s="28">
        <v>950000</v>
      </c>
      <c r="K110" s="28">
        <f t="shared" si="1"/>
        <v>635000</v>
      </c>
      <c r="L110" s="28">
        <v>250000</v>
      </c>
      <c r="M110" s="223">
        <v>250000</v>
      </c>
      <c r="N110" s="224"/>
      <c r="O110" s="225"/>
      <c r="P110" s="225"/>
      <c r="Q110" s="225"/>
      <c r="R110" s="225"/>
      <c r="S110" s="225"/>
    </row>
    <row r="111" spans="1:19" s="221" customFormat="1" ht="51" x14ac:dyDescent="0.25">
      <c r="A111" s="23">
        <v>102</v>
      </c>
      <c r="B111" s="24" t="s">
        <v>789</v>
      </c>
      <c r="C111" s="24"/>
      <c r="D111" s="26" t="s">
        <v>790</v>
      </c>
      <c r="E111" s="222" t="s">
        <v>523</v>
      </c>
      <c r="F111" s="222" t="s">
        <v>791</v>
      </c>
      <c r="G111" s="24">
        <v>3000</v>
      </c>
      <c r="H111" s="222" t="s">
        <v>23</v>
      </c>
      <c r="I111" s="28">
        <v>130000</v>
      </c>
      <c r="J111" s="28">
        <v>430000</v>
      </c>
      <c r="K111" s="28">
        <f t="shared" si="1"/>
        <v>300000</v>
      </c>
      <c r="L111" s="28">
        <v>100000</v>
      </c>
      <c r="M111" s="223">
        <v>100000</v>
      </c>
      <c r="N111" s="224"/>
      <c r="O111" s="225"/>
      <c r="P111" s="225"/>
      <c r="Q111" s="225"/>
      <c r="R111" s="225"/>
      <c r="S111" s="232"/>
    </row>
    <row r="112" spans="1:19" s="221" customFormat="1" ht="25.5" x14ac:dyDescent="0.25">
      <c r="A112" s="23">
        <v>103</v>
      </c>
      <c r="B112" s="24" t="s">
        <v>792</v>
      </c>
      <c r="C112" s="24"/>
      <c r="D112" s="26" t="s">
        <v>197</v>
      </c>
      <c r="E112" s="222" t="s">
        <v>530</v>
      </c>
      <c r="F112" s="222" t="s">
        <v>793</v>
      </c>
      <c r="G112" s="24">
        <v>100</v>
      </c>
      <c r="H112" s="222" t="s">
        <v>23</v>
      </c>
      <c r="I112" s="28">
        <v>43250</v>
      </c>
      <c r="J112" s="28">
        <v>143250</v>
      </c>
      <c r="K112" s="28">
        <f t="shared" si="1"/>
        <v>100000</v>
      </c>
      <c r="L112" s="28">
        <v>100000</v>
      </c>
      <c r="M112" s="223">
        <v>100000</v>
      </c>
      <c r="N112" s="224"/>
      <c r="O112" s="225"/>
      <c r="P112" s="225"/>
      <c r="Q112" s="225"/>
      <c r="R112" s="225"/>
      <c r="S112" s="225"/>
    </row>
    <row r="113" spans="1:19" s="221" customFormat="1" ht="25.5" x14ac:dyDescent="0.25">
      <c r="A113" s="23">
        <v>104</v>
      </c>
      <c r="B113" s="24" t="s">
        <v>794</v>
      </c>
      <c r="C113" s="24"/>
      <c r="D113" s="26" t="s">
        <v>795</v>
      </c>
      <c r="E113" s="222" t="s">
        <v>530</v>
      </c>
      <c r="F113" s="222" t="s">
        <v>796</v>
      </c>
      <c r="G113" s="24">
        <v>650</v>
      </c>
      <c r="H113" s="222" t="s">
        <v>23</v>
      </c>
      <c r="I113" s="28">
        <v>700000</v>
      </c>
      <c r="J113" s="28">
        <v>1000000</v>
      </c>
      <c r="K113" s="28">
        <f t="shared" si="1"/>
        <v>300000</v>
      </c>
      <c r="L113" s="28">
        <v>100000</v>
      </c>
      <c r="M113" s="223">
        <v>100000</v>
      </c>
      <c r="N113" s="224"/>
      <c r="O113" s="225"/>
      <c r="P113" s="225"/>
      <c r="Q113" s="225"/>
      <c r="R113" s="225"/>
      <c r="S113" s="225"/>
    </row>
    <row r="114" spans="1:19" s="221" customFormat="1" ht="51" x14ac:dyDescent="0.25">
      <c r="A114" s="23">
        <v>105</v>
      </c>
      <c r="B114" s="24" t="s">
        <v>797</v>
      </c>
      <c r="C114" s="24"/>
      <c r="D114" s="26" t="s">
        <v>798</v>
      </c>
      <c r="E114" s="222" t="s">
        <v>523</v>
      </c>
      <c r="F114" s="222" t="s">
        <v>799</v>
      </c>
      <c r="G114" s="24">
        <v>30</v>
      </c>
      <c r="H114" s="222" t="s">
        <v>23</v>
      </c>
      <c r="I114" s="28">
        <v>40000</v>
      </c>
      <c r="J114" s="28">
        <v>130000</v>
      </c>
      <c r="K114" s="28">
        <f t="shared" si="1"/>
        <v>90000</v>
      </c>
      <c r="L114" s="28">
        <v>90000</v>
      </c>
      <c r="M114" s="223">
        <v>90000</v>
      </c>
      <c r="N114" s="224"/>
      <c r="O114" s="225"/>
      <c r="P114" s="225"/>
      <c r="Q114" s="225"/>
      <c r="R114" s="225"/>
      <c r="S114" s="225"/>
    </row>
    <row r="115" spans="1:19" s="221" customFormat="1" ht="51" x14ac:dyDescent="0.25">
      <c r="A115" s="23">
        <v>106</v>
      </c>
      <c r="B115" s="24" t="s">
        <v>800</v>
      </c>
      <c r="C115" s="24"/>
      <c r="D115" s="26" t="s">
        <v>801</v>
      </c>
      <c r="E115" s="222" t="s">
        <v>523</v>
      </c>
      <c r="F115" s="222" t="s">
        <v>802</v>
      </c>
      <c r="G115" s="24">
        <v>300</v>
      </c>
      <c r="H115" s="222" t="s">
        <v>23</v>
      </c>
      <c r="I115" s="28">
        <v>255000</v>
      </c>
      <c r="J115" s="28">
        <v>805000</v>
      </c>
      <c r="K115" s="28">
        <f t="shared" si="1"/>
        <v>550000</v>
      </c>
      <c r="L115" s="28">
        <v>100000</v>
      </c>
      <c r="M115" s="223">
        <v>100000</v>
      </c>
      <c r="N115" s="224"/>
      <c r="O115" s="225"/>
      <c r="P115" s="225"/>
      <c r="Q115" s="225"/>
      <c r="R115" s="225"/>
      <c r="S115" s="225"/>
    </row>
    <row r="116" spans="1:19" s="221" customFormat="1" ht="51" x14ac:dyDescent="0.25">
      <c r="A116" s="23">
        <v>107</v>
      </c>
      <c r="B116" s="24" t="s">
        <v>803</v>
      </c>
      <c r="C116" s="24"/>
      <c r="D116" s="26" t="s">
        <v>804</v>
      </c>
      <c r="E116" s="222" t="s">
        <v>530</v>
      </c>
      <c r="F116" s="222" t="s">
        <v>805</v>
      </c>
      <c r="G116" s="24">
        <v>800</v>
      </c>
      <c r="H116" s="222" t="s">
        <v>23</v>
      </c>
      <c r="I116" s="28">
        <v>560000</v>
      </c>
      <c r="J116" s="28">
        <v>1480000</v>
      </c>
      <c r="K116" s="28">
        <f t="shared" si="1"/>
        <v>920000</v>
      </c>
      <c r="L116" s="28">
        <v>200000</v>
      </c>
      <c r="M116" s="223">
        <v>200000</v>
      </c>
      <c r="N116" s="224"/>
      <c r="O116" s="225"/>
      <c r="P116" s="225"/>
      <c r="Q116" s="225"/>
      <c r="R116" s="225"/>
      <c r="S116" s="225"/>
    </row>
    <row r="117" spans="1:19" s="221" customFormat="1" ht="25.5" x14ac:dyDescent="0.25">
      <c r="A117" s="23">
        <v>108</v>
      </c>
      <c r="B117" s="24" t="s">
        <v>806</v>
      </c>
      <c r="C117" s="24"/>
      <c r="D117" s="26" t="s">
        <v>397</v>
      </c>
      <c r="E117" s="222" t="s">
        <v>547</v>
      </c>
      <c r="F117" s="222" t="s">
        <v>807</v>
      </c>
      <c r="G117" s="24">
        <v>381</v>
      </c>
      <c r="H117" s="222" t="s">
        <v>23</v>
      </c>
      <c r="I117" s="28">
        <v>75000</v>
      </c>
      <c r="J117" s="28">
        <v>250000</v>
      </c>
      <c r="K117" s="28">
        <f t="shared" si="1"/>
        <v>175000</v>
      </c>
      <c r="L117" s="28">
        <v>175000</v>
      </c>
      <c r="M117" s="223">
        <v>175000</v>
      </c>
      <c r="N117" s="224"/>
      <c r="O117" s="225"/>
      <c r="P117" s="225"/>
      <c r="Q117" s="225"/>
      <c r="R117" s="225"/>
      <c r="S117" s="225"/>
    </row>
    <row r="118" spans="1:19" s="221" customFormat="1" ht="38.25" x14ac:dyDescent="0.25">
      <c r="A118" s="23">
        <v>109</v>
      </c>
      <c r="B118" s="24" t="s">
        <v>808</v>
      </c>
      <c r="C118" s="24"/>
      <c r="D118" s="26" t="s">
        <v>809</v>
      </c>
      <c r="E118" s="222" t="s">
        <v>542</v>
      </c>
      <c r="F118" s="222" t="s">
        <v>810</v>
      </c>
      <c r="G118" s="24">
        <v>118</v>
      </c>
      <c r="H118" s="222" t="s">
        <v>23</v>
      </c>
      <c r="I118" s="28">
        <v>41700</v>
      </c>
      <c r="J118" s="28">
        <v>135700</v>
      </c>
      <c r="K118" s="28">
        <f t="shared" si="1"/>
        <v>94000</v>
      </c>
      <c r="L118" s="28">
        <v>90000</v>
      </c>
      <c r="M118" s="223">
        <v>90000</v>
      </c>
      <c r="N118" s="224"/>
      <c r="O118" s="225"/>
      <c r="P118" s="225"/>
      <c r="Q118" s="225"/>
      <c r="R118" s="225"/>
      <c r="S118" s="225"/>
    </row>
    <row r="119" spans="1:19" s="221" customFormat="1" ht="38.25" x14ac:dyDescent="0.25">
      <c r="A119" s="23">
        <v>110</v>
      </c>
      <c r="B119" s="24" t="s">
        <v>811</v>
      </c>
      <c r="C119" s="24"/>
      <c r="D119" s="26" t="s">
        <v>82</v>
      </c>
      <c r="E119" s="222" t="s">
        <v>519</v>
      </c>
      <c r="F119" s="222" t="s">
        <v>812</v>
      </c>
      <c r="G119" s="24">
        <v>20</v>
      </c>
      <c r="H119" s="222" t="s">
        <v>23</v>
      </c>
      <c r="I119" s="28">
        <v>500000</v>
      </c>
      <c r="J119" s="28">
        <v>1000000</v>
      </c>
      <c r="K119" s="28">
        <f t="shared" si="1"/>
        <v>500000</v>
      </c>
      <c r="L119" s="28">
        <v>100000</v>
      </c>
      <c r="M119" s="223">
        <v>100000</v>
      </c>
      <c r="N119" s="224"/>
      <c r="O119" s="225"/>
      <c r="P119" s="225"/>
      <c r="Q119" s="225"/>
      <c r="R119" s="225"/>
      <c r="S119" s="225"/>
    </row>
    <row r="120" spans="1:19" s="221" customFormat="1" ht="51" x14ac:dyDescent="0.25">
      <c r="A120" s="23">
        <v>111</v>
      </c>
      <c r="B120" s="24" t="s">
        <v>813</v>
      </c>
      <c r="C120" s="24"/>
      <c r="D120" s="26" t="s">
        <v>814</v>
      </c>
      <c r="E120" s="222" t="s">
        <v>523</v>
      </c>
      <c r="F120" s="222" t="s">
        <v>815</v>
      </c>
      <c r="G120" s="24">
        <v>150</v>
      </c>
      <c r="H120" s="222" t="s">
        <v>23</v>
      </c>
      <c r="I120" s="28">
        <v>270000</v>
      </c>
      <c r="J120" s="28">
        <v>770000</v>
      </c>
      <c r="K120" s="28">
        <f t="shared" si="1"/>
        <v>500000</v>
      </c>
      <c r="L120" s="28">
        <v>0</v>
      </c>
      <c r="M120" s="223">
        <v>0</v>
      </c>
      <c r="N120" s="224"/>
      <c r="O120" s="225"/>
      <c r="P120" s="225"/>
      <c r="Q120" s="225"/>
      <c r="R120" s="225"/>
      <c r="S120" s="225"/>
    </row>
    <row r="121" spans="1:19" s="221" customFormat="1" ht="25.5" x14ac:dyDescent="0.25">
      <c r="A121" s="23">
        <v>112</v>
      </c>
      <c r="B121" s="24" t="s">
        <v>816</v>
      </c>
      <c r="C121" s="24"/>
      <c r="D121" s="26" t="s">
        <v>817</v>
      </c>
      <c r="E121" s="222" t="s">
        <v>547</v>
      </c>
      <c r="F121" s="222" t="s">
        <v>818</v>
      </c>
      <c r="G121" s="24">
        <v>1000</v>
      </c>
      <c r="H121" s="222" t="s">
        <v>23</v>
      </c>
      <c r="I121" s="28">
        <v>270000</v>
      </c>
      <c r="J121" s="28">
        <v>890000</v>
      </c>
      <c r="K121" s="28">
        <f t="shared" si="1"/>
        <v>620000</v>
      </c>
      <c r="L121" s="28">
        <v>0</v>
      </c>
      <c r="M121" s="223">
        <v>0</v>
      </c>
      <c r="N121" s="224"/>
      <c r="O121" s="225"/>
      <c r="P121" s="225"/>
      <c r="Q121" s="225"/>
      <c r="R121" s="225"/>
      <c r="S121" s="225"/>
    </row>
    <row r="122" spans="1:19" s="221" customFormat="1" ht="25.5" x14ac:dyDescent="0.25">
      <c r="A122" s="23">
        <v>113</v>
      </c>
      <c r="B122" s="24" t="s">
        <v>819</v>
      </c>
      <c r="C122" s="24"/>
      <c r="D122" s="26" t="s">
        <v>820</v>
      </c>
      <c r="E122" s="222" t="s">
        <v>547</v>
      </c>
      <c r="F122" s="222" t="s">
        <v>821</v>
      </c>
      <c r="G122" s="24">
        <v>600</v>
      </c>
      <c r="H122" s="222">
        <v>350</v>
      </c>
      <c r="I122" s="28">
        <v>285000</v>
      </c>
      <c r="J122" s="28">
        <v>940000</v>
      </c>
      <c r="K122" s="28">
        <f t="shared" si="1"/>
        <v>655000</v>
      </c>
      <c r="L122" s="28">
        <v>300000</v>
      </c>
      <c r="M122" s="223">
        <v>300000</v>
      </c>
      <c r="N122" s="224"/>
      <c r="O122" s="225"/>
      <c r="P122" s="225"/>
      <c r="Q122" s="225"/>
      <c r="R122" s="225"/>
      <c r="S122" s="225"/>
    </row>
    <row r="123" spans="1:19" s="221" customFormat="1" ht="25.5" x14ac:dyDescent="0.25">
      <c r="A123" s="23">
        <v>114</v>
      </c>
      <c r="B123" s="24" t="s">
        <v>822</v>
      </c>
      <c r="C123" s="24"/>
      <c r="D123" s="26" t="s">
        <v>400</v>
      </c>
      <c r="E123" s="222" t="s">
        <v>542</v>
      </c>
      <c r="F123" s="222" t="s">
        <v>823</v>
      </c>
      <c r="G123" s="24">
        <v>150</v>
      </c>
      <c r="H123" s="222" t="s">
        <v>23</v>
      </c>
      <c r="I123" s="28">
        <v>210000</v>
      </c>
      <c r="J123" s="28">
        <v>695000</v>
      </c>
      <c r="K123" s="28">
        <f t="shared" si="1"/>
        <v>485000</v>
      </c>
      <c r="L123" s="28">
        <v>100000</v>
      </c>
      <c r="M123" s="223">
        <v>100000</v>
      </c>
      <c r="N123" s="224"/>
      <c r="O123" s="225"/>
      <c r="P123" s="225"/>
      <c r="Q123" s="225"/>
      <c r="R123" s="225"/>
      <c r="S123" s="225"/>
    </row>
    <row r="124" spans="1:19" s="221" customFormat="1" ht="38.25" x14ac:dyDescent="0.25">
      <c r="A124" s="23">
        <v>115</v>
      </c>
      <c r="B124" s="24" t="s">
        <v>824</v>
      </c>
      <c r="C124" s="24"/>
      <c r="D124" s="26" t="s">
        <v>94</v>
      </c>
      <c r="E124" s="222" t="s">
        <v>542</v>
      </c>
      <c r="F124" s="222" t="s">
        <v>825</v>
      </c>
      <c r="G124" s="24">
        <v>3000</v>
      </c>
      <c r="H124" s="222" t="s">
        <v>23</v>
      </c>
      <c r="I124" s="28">
        <v>150350</v>
      </c>
      <c r="J124" s="28">
        <v>490350</v>
      </c>
      <c r="K124" s="28">
        <f t="shared" si="1"/>
        <v>340000</v>
      </c>
      <c r="L124" s="28">
        <v>200000</v>
      </c>
      <c r="M124" s="223">
        <v>200000</v>
      </c>
      <c r="N124" s="224"/>
      <c r="O124" s="225"/>
      <c r="P124" s="225"/>
      <c r="Q124" s="225"/>
      <c r="R124" s="225"/>
      <c r="S124" s="225"/>
    </row>
    <row r="125" spans="1:19" s="221" customFormat="1" ht="51" x14ac:dyDescent="0.25">
      <c r="A125" s="23">
        <v>116</v>
      </c>
      <c r="B125" s="24" t="s">
        <v>826</v>
      </c>
      <c r="C125" s="24"/>
      <c r="D125" s="26" t="s">
        <v>403</v>
      </c>
      <c r="E125" s="222" t="s">
        <v>523</v>
      </c>
      <c r="F125" s="222" t="s">
        <v>827</v>
      </c>
      <c r="G125" s="24">
        <v>600</v>
      </c>
      <c r="H125" s="222" t="s">
        <v>23</v>
      </c>
      <c r="I125" s="28">
        <v>100000</v>
      </c>
      <c r="J125" s="28">
        <v>300000</v>
      </c>
      <c r="K125" s="28">
        <f t="shared" si="1"/>
        <v>200000</v>
      </c>
      <c r="L125" s="28">
        <v>100000</v>
      </c>
      <c r="M125" s="223">
        <v>100000</v>
      </c>
      <c r="N125" s="224"/>
      <c r="O125" s="225"/>
      <c r="P125" s="225"/>
      <c r="Q125" s="225"/>
      <c r="R125" s="225"/>
      <c r="S125" s="225"/>
    </row>
    <row r="126" spans="1:19" s="221" customFormat="1" ht="25.5" x14ac:dyDescent="0.25">
      <c r="A126" s="23">
        <v>117</v>
      </c>
      <c r="B126" s="24" t="s">
        <v>828</v>
      </c>
      <c r="C126" s="24"/>
      <c r="D126" s="26" t="s">
        <v>829</v>
      </c>
      <c r="E126" s="222" t="s">
        <v>561</v>
      </c>
      <c r="F126" s="222" t="s">
        <v>830</v>
      </c>
      <c r="G126" s="24">
        <v>1100</v>
      </c>
      <c r="H126" s="222">
        <v>150</v>
      </c>
      <c r="I126" s="28">
        <v>300000</v>
      </c>
      <c r="J126" s="28">
        <v>600000</v>
      </c>
      <c r="K126" s="28">
        <f t="shared" si="1"/>
        <v>300000</v>
      </c>
      <c r="L126" s="28">
        <v>0</v>
      </c>
      <c r="M126" s="223">
        <v>0</v>
      </c>
      <c r="N126" s="224"/>
      <c r="O126" s="225"/>
      <c r="P126" s="225"/>
      <c r="Q126" s="225"/>
      <c r="R126" s="225"/>
      <c r="S126" s="225"/>
    </row>
    <row r="127" spans="1:19" s="221" customFormat="1" ht="25.5" x14ac:dyDescent="0.25">
      <c r="A127" s="23">
        <v>118</v>
      </c>
      <c r="B127" s="24" t="s">
        <v>831</v>
      </c>
      <c r="C127" s="24"/>
      <c r="D127" s="26" t="s">
        <v>406</v>
      </c>
      <c r="E127" s="222" t="s">
        <v>832</v>
      </c>
      <c r="F127" s="222" t="s">
        <v>833</v>
      </c>
      <c r="G127" s="24">
        <v>250</v>
      </c>
      <c r="H127" s="222">
        <v>49</v>
      </c>
      <c r="I127" s="28">
        <v>172800</v>
      </c>
      <c r="J127" s="28">
        <v>576000</v>
      </c>
      <c r="K127" s="28">
        <f t="shared" si="1"/>
        <v>403200</v>
      </c>
      <c r="L127" s="28">
        <v>100000</v>
      </c>
      <c r="M127" s="223">
        <v>100000</v>
      </c>
      <c r="N127" s="242"/>
      <c r="O127" s="237"/>
      <c r="P127" s="229"/>
      <c r="Q127" s="237"/>
      <c r="R127" s="237"/>
      <c r="S127" s="231"/>
    </row>
    <row r="128" spans="1:19" s="221" customFormat="1" ht="25.5" x14ac:dyDescent="0.25">
      <c r="A128" s="23">
        <v>119</v>
      </c>
      <c r="B128" s="24" t="s">
        <v>834</v>
      </c>
      <c r="C128" s="24"/>
      <c r="D128" s="26" t="s">
        <v>253</v>
      </c>
      <c r="E128" s="222" t="s">
        <v>538</v>
      </c>
      <c r="F128" s="222" t="s">
        <v>835</v>
      </c>
      <c r="G128" s="24">
        <v>30000</v>
      </c>
      <c r="H128" s="222" t="s">
        <v>23</v>
      </c>
      <c r="I128" s="28">
        <v>1241500</v>
      </c>
      <c r="J128" s="28">
        <v>2483000</v>
      </c>
      <c r="K128" s="28">
        <f t="shared" si="1"/>
        <v>1241500</v>
      </c>
      <c r="L128" s="28">
        <v>0</v>
      </c>
      <c r="M128" s="223">
        <v>0</v>
      </c>
      <c r="N128" s="228"/>
      <c r="O128" s="229"/>
      <c r="P128" s="229"/>
      <c r="Q128" s="229"/>
      <c r="R128" s="229"/>
      <c r="S128" s="231"/>
    </row>
    <row r="129" spans="1:19" s="221" customFormat="1" ht="25.5" x14ac:dyDescent="0.25">
      <c r="A129" s="23">
        <v>120</v>
      </c>
      <c r="B129" s="24" t="s">
        <v>836</v>
      </c>
      <c r="C129" s="24"/>
      <c r="D129" s="26" t="s">
        <v>253</v>
      </c>
      <c r="E129" s="222" t="s">
        <v>547</v>
      </c>
      <c r="F129" s="222" t="s">
        <v>837</v>
      </c>
      <c r="G129" s="24">
        <v>100</v>
      </c>
      <c r="H129" s="222" t="s">
        <v>23</v>
      </c>
      <c r="I129" s="28">
        <v>450000</v>
      </c>
      <c r="J129" s="28">
        <v>1050000</v>
      </c>
      <c r="K129" s="28">
        <f t="shared" si="1"/>
        <v>600000</v>
      </c>
      <c r="L129" s="28">
        <v>100000</v>
      </c>
      <c r="M129" s="223">
        <v>100000</v>
      </c>
      <c r="N129" s="224"/>
      <c r="O129" s="225"/>
      <c r="P129" s="225"/>
      <c r="Q129" s="225"/>
      <c r="R129" s="225"/>
      <c r="S129" s="225"/>
    </row>
    <row r="130" spans="1:19" s="221" customFormat="1" ht="25.5" x14ac:dyDescent="0.25">
      <c r="A130" s="23">
        <v>121</v>
      </c>
      <c r="B130" s="24" t="s">
        <v>838</v>
      </c>
      <c r="C130" s="24"/>
      <c r="D130" s="26" t="s">
        <v>253</v>
      </c>
      <c r="E130" s="222" t="s">
        <v>538</v>
      </c>
      <c r="F130" s="222" t="s">
        <v>839</v>
      </c>
      <c r="G130" s="24">
        <v>3000000</v>
      </c>
      <c r="H130" s="222" t="s">
        <v>23</v>
      </c>
      <c r="I130" s="28">
        <v>120000</v>
      </c>
      <c r="J130" s="28">
        <v>380000</v>
      </c>
      <c r="K130" s="28">
        <f t="shared" si="1"/>
        <v>260000</v>
      </c>
      <c r="L130" s="28">
        <v>200000</v>
      </c>
      <c r="M130" s="223">
        <v>200000</v>
      </c>
      <c r="N130" s="236"/>
      <c r="O130" s="237"/>
      <c r="P130" s="229"/>
      <c r="Q130" s="237"/>
      <c r="R130" s="237"/>
      <c r="S130" s="231"/>
    </row>
    <row r="131" spans="1:19" s="221" customFormat="1" ht="25.5" x14ac:dyDescent="0.25">
      <c r="A131" s="23">
        <v>122</v>
      </c>
      <c r="B131" s="24" t="s">
        <v>840</v>
      </c>
      <c r="C131" s="24"/>
      <c r="D131" s="26" t="s">
        <v>841</v>
      </c>
      <c r="E131" s="222" t="s">
        <v>547</v>
      </c>
      <c r="F131" s="222" t="s">
        <v>842</v>
      </c>
      <c r="G131" s="24">
        <v>2000</v>
      </c>
      <c r="H131" s="222" t="s">
        <v>23</v>
      </c>
      <c r="I131" s="28">
        <v>200000</v>
      </c>
      <c r="J131" s="28">
        <v>500000</v>
      </c>
      <c r="K131" s="28">
        <f t="shared" si="1"/>
        <v>300000</v>
      </c>
      <c r="L131" s="28">
        <v>150000</v>
      </c>
      <c r="M131" s="223">
        <v>150000</v>
      </c>
      <c r="N131" s="236"/>
      <c r="O131" s="237"/>
      <c r="P131" s="238"/>
      <c r="Q131" s="237"/>
      <c r="R131" s="243"/>
      <c r="S131" s="231"/>
    </row>
    <row r="132" spans="1:19" s="221" customFormat="1" ht="51" x14ac:dyDescent="0.25">
      <c r="A132" s="23">
        <v>123</v>
      </c>
      <c r="B132" s="24" t="s">
        <v>843</v>
      </c>
      <c r="C132" s="24"/>
      <c r="D132" s="26" t="s">
        <v>844</v>
      </c>
      <c r="E132" s="222" t="s">
        <v>523</v>
      </c>
      <c r="F132" s="222" t="s">
        <v>845</v>
      </c>
      <c r="G132" s="24">
        <v>400</v>
      </c>
      <c r="H132" s="222">
        <v>354</v>
      </c>
      <c r="I132" s="28">
        <v>360000</v>
      </c>
      <c r="J132" s="28">
        <v>1160000</v>
      </c>
      <c r="K132" s="28">
        <f t="shared" si="1"/>
        <v>800000</v>
      </c>
      <c r="L132" s="28">
        <v>0</v>
      </c>
      <c r="M132" s="223">
        <v>0</v>
      </c>
      <c r="N132" s="224"/>
      <c r="O132" s="225"/>
      <c r="P132" s="225"/>
      <c r="Q132" s="225"/>
      <c r="R132" s="225"/>
      <c r="S132" s="225"/>
    </row>
    <row r="133" spans="1:19" s="221" customFormat="1" ht="51" x14ac:dyDescent="0.25">
      <c r="A133" s="23">
        <v>124</v>
      </c>
      <c r="B133" s="24" t="s">
        <v>846</v>
      </c>
      <c r="C133" s="24"/>
      <c r="D133" s="26" t="s">
        <v>498</v>
      </c>
      <c r="E133" s="222" t="s">
        <v>523</v>
      </c>
      <c r="F133" s="222" t="s">
        <v>847</v>
      </c>
      <c r="G133" s="24">
        <v>3000</v>
      </c>
      <c r="H133" s="222" t="s">
        <v>23</v>
      </c>
      <c r="I133" s="28">
        <v>900000</v>
      </c>
      <c r="J133" s="28">
        <v>1700000</v>
      </c>
      <c r="K133" s="28">
        <f t="shared" si="1"/>
        <v>800000</v>
      </c>
      <c r="L133" s="28">
        <v>200000</v>
      </c>
      <c r="M133" s="223">
        <v>200000</v>
      </c>
      <c r="N133" s="224"/>
      <c r="O133" s="225"/>
      <c r="P133" s="225"/>
      <c r="Q133" s="225"/>
      <c r="R133" s="225"/>
      <c r="S133" s="225"/>
    </row>
    <row r="134" spans="1:19" s="221" customFormat="1" ht="51" x14ac:dyDescent="0.25">
      <c r="A134" s="23">
        <v>125</v>
      </c>
      <c r="B134" s="24" t="s">
        <v>848</v>
      </c>
      <c r="C134" s="24"/>
      <c r="D134" s="26" t="s">
        <v>849</v>
      </c>
      <c r="E134" s="222" t="s">
        <v>523</v>
      </c>
      <c r="F134" s="222" t="s">
        <v>850</v>
      </c>
      <c r="G134" s="24">
        <v>21</v>
      </c>
      <c r="H134" s="222" t="s">
        <v>23</v>
      </c>
      <c r="I134" s="28">
        <v>153000</v>
      </c>
      <c r="J134" s="28">
        <v>510000</v>
      </c>
      <c r="K134" s="28">
        <f t="shared" si="1"/>
        <v>357000</v>
      </c>
      <c r="L134" s="28">
        <v>150000</v>
      </c>
      <c r="M134" s="223">
        <v>150000</v>
      </c>
      <c r="N134" s="224"/>
      <c r="O134" s="225"/>
      <c r="P134" s="225"/>
      <c r="Q134" s="225"/>
      <c r="R134" s="225"/>
      <c r="S134" s="225"/>
    </row>
    <row r="135" spans="1:19" s="221" customFormat="1" ht="25.5" x14ac:dyDescent="0.25">
      <c r="A135" s="23">
        <v>126</v>
      </c>
      <c r="B135" s="24" t="s">
        <v>851</v>
      </c>
      <c r="C135" s="24"/>
      <c r="D135" s="26" t="s">
        <v>852</v>
      </c>
      <c r="E135" s="222" t="s">
        <v>530</v>
      </c>
      <c r="F135" s="222" t="s">
        <v>853</v>
      </c>
      <c r="G135" s="24">
        <v>100</v>
      </c>
      <c r="H135" s="222" t="s">
        <v>23</v>
      </c>
      <c r="I135" s="28">
        <v>80000</v>
      </c>
      <c r="J135" s="28">
        <v>260000</v>
      </c>
      <c r="K135" s="28">
        <f t="shared" si="1"/>
        <v>180000</v>
      </c>
      <c r="L135" s="28">
        <v>0</v>
      </c>
      <c r="M135" s="223">
        <v>0</v>
      </c>
      <c r="N135" s="224"/>
      <c r="O135" s="225"/>
      <c r="P135" s="225"/>
      <c r="Q135" s="225"/>
      <c r="R135" s="225"/>
      <c r="S135" s="225"/>
    </row>
    <row r="136" spans="1:19" s="221" customFormat="1" ht="25.5" x14ac:dyDescent="0.25">
      <c r="A136" s="23">
        <v>127</v>
      </c>
      <c r="B136" s="24" t="s">
        <v>854</v>
      </c>
      <c r="C136" s="24"/>
      <c r="D136" s="26" t="s">
        <v>262</v>
      </c>
      <c r="E136" s="222" t="s">
        <v>538</v>
      </c>
      <c r="F136" s="222" t="s">
        <v>855</v>
      </c>
      <c r="G136" s="24">
        <v>4</v>
      </c>
      <c r="H136" s="222">
        <v>600</v>
      </c>
      <c r="I136" s="28">
        <v>514350</v>
      </c>
      <c r="J136" s="28">
        <v>1714500</v>
      </c>
      <c r="K136" s="28">
        <f t="shared" si="1"/>
        <v>1200150</v>
      </c>
      <c r="L136" s="28">
        <f>400000+60000</f>
        <v>460000</v>
      </c>
      <c r="M136" s="223">
        <f>400000+60000</f>
        <v>460000</v>
      </c>
      <c r="N136" s="224"/>
      <c r="O136" s="225"/>
      <c r="P136" s="225"/>
      <c r="Q136" s="225"/>
      <c r="R136" s="225"/>
      <c r="S136" s="225"/>
    </row>
    <row r="137" spans="1:19" s="221" customFormat="1" ht="51" x14ac:dyDescent="0.25">
      <c r="A137" s="23">
        <v>128</v>
      </c>
      <c r="B137" s="24" t="s">
        <v>856</v>
      </c>
      <c r="C137" s="24"/>
      <c r="D137" s="26" t="s">
        <v>857</v>
      </c>
      <c r="E137" s="222" t="s">
        <v>523</v>
      </c>
      <c r="F137" s="222" t="s">
        <v>858</v>
      </c>
      <c r="G137" s="24"/>
      <c r="H137" s="222" t="s">
        <v>23</v>
      </c>
      <c r="I137" s="28">
        <v>750000</v>
      </c>
      <c r="J137" s="28">
        <v>1150000</v>
      </c>
      <c r="K137" s="28">
        <f t="shared" si="1"/>
        <v>400000</v>
      </c>
      <c r="L137" s="28">
        <v>150000</v>
      </c>
      <c r="M137" s="223">
        <v>150000</v>
      </c>
      <c r="N137" s="244"/>
      <c r="O137" s="244"/>
      <c r="P137" s="244"/>
      <c r="Q137" s="244"/>
      <c r="R137" s="244"/>
      <c r="S137" s="244"/>
    </row>
    <row r="138" spans="1:19" s="221" customFormat="1" ht="25.5" x14ac:dyDescent="0.25">
      <c r="A138" s="23">
        <v>129</v>
      </c>
      <c r="B138" s="24" t="s">
        <v>859</v>
      </c>
      <c r="C138" s="24"/>
      <c r="D138" s="26" t="s">
        <v>419</v>
      </c>
      <c r="E138" s="222" t="s">
        <v>547</v>
      </c>
      <c r="F138" s="222" t="s">
        <v>860</v>
      </c>
      <c r="G138" s="24">
        <v>15</v>
      </c>
      <c r="H138" s="222">
        <v>524</v>
      </c>
      <c r="I138" s="28">
        <v>335000</v>
      </c>
      <c r="J138" s="28">
        <v>1105000</v>
      </c>
      <c r="K138" s="28">
        <f t="shared" si="1"/>
        <v>770000</v>
      </c>
      <c r="L138" s="28">
        <v>0</v>
      </c>
      <c r="M138" s="223">
        <v>0</v>
      </c>
      <c r="N138" s="244"/>
      <c r="O138" s="244"/>
      <c r="P138" s="244"/>
      <c r="Q138" s="244"/>
      <c r="R138" s="244"/>
      <c r="S138" s="244"/>
    </row>
    <row r="139" spans="1:19" s="221" customFormat="1" ht="25.5" x14ac:dyDescent="0.25">
      <c r="A139" s="23">
        <v>130</v>
      </c>
      <c r="B139" s="24" t="s">
        <v>861</v>
      </c>
      <c r="C139" s="24"/>
      <c r="D139" s="26" t="s">
        <v>862</v>
      </c>
      <c r="E139" s="222" t="s">
        <v>538</v>
      </c>
      <c r="F139" s="222" t="s">
        <v>863</v>
      </c>
      <c r="G139" s="24">
        <v>800</v>
      </c>
      <c r="H139" s="222" t="s">
        <v>23</v>
      </c>
      <c r="I139" s="28">
        <v>100000</v>
      </c>
      <c r="J139" s="28">
        <v>280000</v>
      </c>
      <c r="K139" s="28">
        <f t="shared" si="1"/>
        <v>180000</v>
      </c>
      <c r="L139" s="28">
        <v>150000</v>
      </c>
      <c r="M139" s="223">
        <v>150000</v>
      </c>
      <c r="N139" s="244"/>
      <c r="O139" s="244"/>
      <c r="P139" s="244"/>
      <c r="Q139" s="244"/>
      <c r="R139" s="244"/>
      <c r="S139" s="244"/>
    </row>
    <row r="140" spans="1:19" s="221" customFormat="1" ht="25.5" x14ac:dyDescent="0.25">
      <c r="A140" s="23">
        <v>131</v>
      </c>
      <c r="B140" s="24" t="s">
        <v>864</v>
      </c>
      <c r="C140" s="24"/>
      <c r="D140" s="26" t="s">
        <v>265</v>
      </c>
      <c r="E140" s="222" t="s">
        <v>561</v>
      </c>
      <c r="F140" s="222" t="s">
        <v>865</v>
      </c>
      <c r="G140" s="24">
        <v>1000</v>
      </c>
      <c r="H140" s="222" t="s">
        <v>23</v>
      </c>
      <c r="I140" s="28">
        <v>750000</v>
      </c>
      <c r="J140" s="28">
        <v>950000</v>
      </c>
      <c r="K140" s="28">
        <f>J140-I140</f>
        <v>200000</v>
      </c>
      <c r="L140" s="28">
        <v>0</v>
      </c>
      <c r="M140" s="223">
        <v>0</v>
      </c>
      <c r="N140" s="244"/>
      <c r="O140" s="244"/>
      <c r="P140" s="244"/>
      <c r="Q140" s="244"/>
      <c r="R140" s="244"/>
      <c r="S140" s="244"/>
    </row>
    <row r="141" spans="1:19" s="177" customFormat="1" ht="26.25" thickBot="1" x14ac:dyDescent="0.3">
      <c r="A141" s="42">
        <v>132</v>
      </c>
      <c r="B141" s="43" t="s">
        <v>866</v>
      </c>
      <c r="C141" s="43"/>
      <c r="D141" s="45" t="s">
        <v>265</v>
      </c>
      <c r="E141" s="245" t="s">
        <v>538</v>
      </c>
      <c r="F141" s="245" t="s">
        <v>867</v>
      </c>
      <c r="G141" s="43">
        <v>1000</v>
      </c>
      <c r="H141" s="245" t="s">
        <v>23</v>
      </c>
      <c r="I141" s="47">
        <v>776000</v>
      </c>
      <c r="J141" s="47">
        <v>1493050</v>
      </c>
      <c r="K141" s="47">
        <f>J141-I141</f>
        <v>717050</v>
      </c>
      <c r="L141" s="47">
        <v>100000</v>
      </c>
      <c r="M141" s="246">
        <v>100000</v>
      </c>
      <c r="S141" s="247"/>
    </row>
    <row r="142" spans="1:19" ht="15" customHeight="1" x14ac:dyDescent="0.25">
      <c r="A142" s="49"/>
      <c r="B142" s="50"/>
      <c r="C142" s="50"/>
      <c r="D142" s="51"/>
      <c r="E142" s="52"/>
      <c r="F142" s="52"/>
      <c r="G142" s="50"/>
      <c r="H142" s="52"/>
      <c r="I142" s="53"/>
      <c r="J142" s="54"/>
      <c r="K142" s="51"/>
      <c r="L142" s="75"/>
    </row>
    <row r="143" spans="1:19" ht="15" customHeight="1" x14ac:dyDescent="0.25">
      <c r="A143" s="49"/>
      <c r="B143" s="50"/>
      <c r="C143" s="50"/>
      <c r="D143" s="51"/>
      <c r="E143" s="52"/>
      <c r="F143" s="52"/>
      <c r="G143" s="50"/>
      <c r="H143" s="52"/>
      <c r="I143" s="53"/>
      <c r="J143" s="54"/>
      <c r="K143" s="51"/>
      <c r="L143" s="75"/>
    </row>
    <row r="144" spans="1:19" ht="15" customHeight="1" x14ac:dyDescent="0.25">
      <c r="A144" s="49"/>
      <c r="B144" s="50"/>
      <c r="C144" s="50"/>
      <c r="D144" s="51"/>
      <c r="E144" s="52"/>
      <c r="F144" s="52"/>
      <c r="G144" s="50"/>
      <c r="H144" s="52"/>
      <c r="I144" s="53"/>
      <c r="J144" s="54"/>
      <c r="K144" s="51"/>
      <c r="L144" s="75"/>
    </row>
    <row r="145" spans="1:19" ht="15" customHeight="1" x14ac:dyDescent="0.25">
      <c r="A145" s="49"/>
      <c r="B145" s="50"/>
      <c r="C145" s="50"/>
      <c r="D145" s="51"/>
      <c r="E145" s="52"/>
      <c r="F145" s="52"/>
      <c r="G145" s="50"/>
      <c r="H145" s="52"/>
      <c r="I145" s="53"/>
      <c r="J145" s="54"/>
      <c r="K145" s="51"/>
      <c r="L145" s="75"/>
    </row>
    <row r="146" spans="1:19" ht="15" customHeight="1" x14ac:dyDescent="0.25"/>
    <row r="147" spans="1:19" ht="15" customHeight="1" x14ac:dyDescent="0.25">
      <c r="A147" s="252" t="s">
        <v>106</v>
      </c>
      <c r="M147" s="210"/>
      <c r="O147" s="177"/>
      <c r="P147" s="177"/>
      <c r="Q147" s="205"/>
      <c r="R147" s="205"/>
    </row>
    <row r="148" spans="1:19" ht="15" customHeight="1" x14ac:dyDescent="0.25">
      <c r="M148" s="136"/>
      <c r="N148" s="253"/>
      <c r="O148" s="253"/>
      <c r="P148" s="136"/>
      <c r="Q148" s="136"/>
      <c r="R148" s="136"/>
      <c r="S148" s="254"/>
    </row>
    <row r="149" spans="1:19" ht="15" customHeight="1" x14ac:dyDescent="0.25">
      <c r="H149" s="107" t="s">
        <v>102</v>
      </c>
      <c r="M149" s="136"/>
      <c r="N149" s="253"/>
      <c r="O149" s="253"/>
      <c r="P149" s="136"/>
      <c r="Q149" s="253"/>
      <c r="R149" s="253"/>
      <c r="S149" s="254"/>
    </row>
    <row r="150" spans="1:19" ht="15" customHeight="1" x14ac:dyDescent="0.25">
      <c r="H150" s="107" t="s">
        <v>103</v>
      </c>
      <c r="M150" s="136"/>
      <c r="N150" s="253"/>
      <c r="O150" s="253"/>
      <c r="P150" s="136"/>
      <c r="Q150" s="136"/>
      <c r="R150" s="136"/>
      <c r="S150" s="254"/>
    </row>
  </sheetData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31496062992125984" footer="0.31496062992125984"/>
  <pageSetup paperSize="8" scale="77" orientation="landscape" r:id="rId1"/>
  <rowBreaks count="2" manualBreakCount="2">
    <brk id="107" max="13" man="1"/>
    <brk id="1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X48"/>
  <sheetViews>
    <sheetView zoomScale="80" zoomScaleNormal="80" workbookViewId="0">
      <pane ySplit="9" topLeftCell="A10" activePane="bottomLeft" state="frozen"/>
      <selection pane="bottomLeft" activeCell="A17" sqref="A17"/>
    </sheetView>
  </sheetViews>
  <sheetFormatPr defaultColWidth="9.140625"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2.8554687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4.28515625" style="176" customWidth="1"/>
    <col min="13" max="13" width="14.5703125" style="118" customWidth="1"/>
    <col min="14" max="62" width="9.140625" style="118"/>
    <col min="63" max="16384" width="9.140625" style="142"/>
  </cols>
  <sheetData>
    <row r="1" spans="1:76" s="1" customFormat="1" ht="25.5" customHeight="1" thickBot="1" x14ac:dyDescent="0.3">
      <c r="A1" s="145" t="s">
        <v>0</v>
      </c>
      <c r="B1" s="146"/>
      <c r="D1" s="147" t="s">
        <v>868</v>
      </c>
      <c r="E1" s="106"/>
      <c r="F1" s="2"/>
      <c r="G1" s="3"/>
      <c r="H1" s="2"/>
      <c r="I1" s="4"/>
      <c r="J1" s="5"/>
      <c r="K1" s="6"/>
      <c r="L1" s="178"/>
      <c r="M1" s="10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1" customFormat="1" ht="15" customHeight="1" x14ac:dyDescent="0.25">
      <c r="A2" s="148" t="s">
        <v>2</v>
      </c>
      <c r="B2" s="149"/>
      <c r="D2" s="150">
        <v>2000000</v>
      </c>
      <c r="E2" s="111"/>
      <c r="F2" s="9"/>
      <c r="G2" s="3"/>
      <c r="H2" s="9"/>
      <c r="I2" s="10"/>
      <c r="J2" s="5"/>
      <c r="K2" s="6"/>
      <c r="L2" s="178"/>
      <c r="M2" s="10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1" customFormat="1" ht="26.25" customHeight="1" x14ac:dyDescent="0.25">
      <c r="A3" s="108" t="s">
        <v>3</v>
      </c>
      <c r="B3" s="151"/>
      <c r="D3" s="152">
        <f>SUM(K10:K11)</f>
        <v>1365000</v>
      </c>
      <c r="E3" s="111"/>
      <c r="F3" s="9"/>
      <c r="G3" s="3"/>
      <c r="H3" s="9"/>
      <c r="I3" s="10"/>
      <c r="J3" s="5"/>
      <c r="K3" s="6"/>
      <c r="L3" s="178"/>
      <c r="M3" s="1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1" customFormat="1" ht="15" customHeight="1" x14ac:dyDescent="0.25">
      <c r="A4" s="108" t="s">
        <v>108</v>
      </c>
      <c r="B4" s="151"/>
      <c r="D4" s="152">
        <v>100000</v>
      </c>
      <c r="E4" s="111"/>
      <c r="F4" s="9"/>
      <c r="G4" s="3"/>
      <c r="H4" s="9"/>
      <c r="I4" s="10"/>
      <c r="J4" s="5"/>
      <c r="K4" s="6"/>
      <c r="L4" s="178"/>
      <c r="M4" s="1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" customFormat="1" ht="15" customHeight="1" x14ac:dyDescent="0.25">
      <c r="A5" s="179" t="s">
        <v>5</v>
      </c>
      <c r="B5" s="180"/>
      <c r="D5" s="181">
        <v>1900000</v>
      </c>
      <c r="E5" s="112"/>
      <c r="F5" s="9"/>
      <c r="G5" s="3"/>
      <c r="H5" s="9"/>
      <c r="I5" s="11"/>
      <c r="J5" s="5"/>
      <c r="K5" s="6"/>
      <c r="L5" s="182"/>
      <c r="M5" s="10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s="1" customFormat="1" ht="15" customHeight="1" x14ac:dyDescent="0.25">
      <c r="A6" s="97" t="s">
        <v>6</v>
      </c>
      <c r="B6" s="98"/>
      <c r="C6" s="82"/>
      <c r="D6" s="83">
        <f>SUM(L10:L11)</f>
        <v>1365000</v>
      </c>
      <c r="E6" s="76"/>
      <c r="F6" s="2"/>
      <c r="G6" s="7"/>
      <c r="H6" s="13"/>
      <c r="L6" s="255"/>
      <c r="M6" s="1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6" s="1" customFormat="1" ht="15" customHeight="1" thickBot="1" x14ac:dyDescent="0.3">
      <c r="A7" s="97" t="s">
        <v>105</v>
      </c>
      <c r="B7" s="98"/>
      <c r="C7" s="84"/>
      <c r="D7" s="185">
        <f>SUM(M10:M11)</f>
        <v>1365000</v>
      </c>
      <c r="E7" s="76"/>
      <c r="F7" s="2"/>
      <c r="G7" s="7"/>
      <c r="H7" s="13"/>
      <c r="I7" s="14"/>
      <c r="J7" s="14"/>
      <c r="K7" s="14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6" ht="15.75" thickBot="1" x14ac:dyDescent="0.25">
      <c r="A8" s="8"/>
      <c r="B8" s="13"/>
      <c r="C8" s="13"/>
      <c r="D8" s="13"/>
      <c r="E8" s="18"/>
      <c r="F8" s="18"/>
      <c r="G8" s="17"/>
      <c r="H8" s="18"/>
      <c r="J8" s="5"/>
      <c r="K8" s="6"/>
      <c r="L8" s="178"/>
    </row>
    <row r="9" spans="1:76" s="118" customFormat="1" ht="38.25" x14ac:dyDescent="0.2">
      <c r="A9" s="89" t="s">
        <v>7</v>
      </c>
      <c r="B9" s="90" t="s">
        <v>8</v>
      </c>
      <c r="C9" s="9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186" t="s">
        <v>18</v>
      </c>
      <c r="M9" s="188" t="s">
        <v>104</v>
      </c>
    </row>
    <row r="10" spans="1:76" s="119" customFormat="1" ht="38.25" x14ac:dyDescent="0.2">
      <c r="A10" s="23">
        <v>1</v>
      </c>
      <c r="B10" s="25" t="s">
        <v>869</v>
      </c>
      <c r="C10" s="25"/>
      <c r="D10" s="26" t="s">
        <v>870</v>
      </c>
      <c r="E10" s="27" t="s">
        <v>871</v>
      </c>
      <c r="F10" s="27" t="s">
        <v>872</v>
      </c>
      <c r="G10" s="25">
        <v>50</v>
      </c>
      <c r="H10" s="27" t="s">
        <v>23</v>
      </c>
      <c r="I10" s="28">
        <v>606000</v>
      </c>
      <c r="J10" s="29">
        <v>1656000</v>
      </c>
      <c r="K10" s="26">
        <f>J10-I10</f>
        <v>1050000</v>
      </c>
      <c r="L10" s="256">
        <v>1050000</v>
      </c>
      <c r="M10" s="257">
        <v>1050000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</row>
    <row r="11" spans="1:76" s="261" customFormat="1" ht="26.25" thickBot="1" x14ac:dyDescent="0.25">
      <c r="A11" s="42">
        <v>2</v>
      </c>
      <c r="B11" s="43" t="s">
        <v>873</v>
      </c>
      <c r="C11" s="44"/>
      <c r="D11" s="45" t="s">
        <v>874</v>
      </c>
      <c r="E11" s="46" t="s">
        <v>875</v>
      </c>
      <c r="F11" s="46" t="s">
        <v>876</v>
      </c>
      <c r="G11" s="44">
        <v>1000</v>
      </c>
      <c r="H11" s="46" t="s">
        <v>23</v>
      </c>
      <c r="I11" s="47">
        <v>135000</v>
      </c>
      <c r="J11" s="48">
        <v>450000</v>
      </c>
      <c r="K11" s="45">
        <f>J11-I11</f>
        <v>315000</v>
      </c>
      <c r="L11" s="258">
        <v>315000</v>
      </c>
      <c r="M11" s="259">
        <v>315000</v>
      </c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</row>
    <row r="12" spans="1:76" ht="12.75" x14ac:dyDescent="0.2">
      <c r="A12" s="49"/>
      <c r="B12" s="49"/>
      <c r="C12" s="50"/>
      <c r="D12" s="51"/>
      <c r="E12" s="52"/>
      <c r="F12" s="52"/>
      <c r="G12" s="50"/>
      <c r="H12" s="52"/>
      <c r="I12" s="53"/>
      <c r="J12" s="54"/>
      <c r="K12" s="51"/>
      <c r="L12" s="75"/>
    </row>
    <row r="13" spans="1:76" ht="12.75" x14ac:dyDescent="0.2">
      <c r="A13" s="49"/>
      <c r="B13" s="49"/>
      <c r="C13" s="50"/>
      <c r="D13" s="51"/>
      <c r="E13" s="52"/>
      <c r="F13" s="52"/>
      <c r="G13" s="50"/>
      <c r="H13" s="52"/>
      <c r="I13" s="53"/>
      <c r="J13" s="54"/>
      <c r="K13" s="51"/>
      <c r="L13" s="75"/>
    </row>
    <row r="14" spans="1:76" ht="12.75" x14ac:dyDescent="0.2">
      <c r="A14" s="49"/>
      <c r="B14" s="49"/>
      <c r="C14" s="50"/>
      <c r="D14" s="51"/>
      <c r="E14" s="52"/>
      <c r="F14" s="52"/>
      <c r="G14" s="50"/>
      <c r="H14" s="52"/>
      <c r="I14" s="53"/>
      <c r="J14" s="54"/>
      <c r="K14" s="51"/>
      <c r="L14" s="75"/>
    </row>
    <row r="15" spans="1:76" ht="12.75" x14ac:dyDescent="0.2">
      <c r="A15" s="49"/>
      <c r="B15" s="49"/>
      <c r="C15" s="50"/>
      <c r="D15" s="51"/>
      <c r="E15" s="52"/>
      <c r="F15" s="52"/>
      <c r="G15" s="50"/>
      <c r="H15" s="52"/>
      <c r="I15" s="53"/>
      <c r="J15" s="54"/>
      <c r="K15" s="51"/>
      <c r="L15" s="75"/>
    </row>
    <row r="16" spans="1:76" ht="12.75" x14ac:dyDescent="0.2">
      <c r="A16" s="49"/>
      <c r="B16" s="49"/>
      <c r="C16" s="50"/>
      <c r="D16" s="51"/>
      <c r="E16" s="52"/>
      <c r="F16" s="52"/>
      <c r="G16" s="50"/>
      <c r="H16" s="52"/>
      <c r="I16" s="53"/>
      <c r="J16" s="54"/>
      <c r="K16" s="51"/>
      <c r="L16" s="75"/>
    </row>
    <row r="17" spans="1:12" ht="12.75" x14ac:dyDescent="0.2">
      <c r="A17" s="197" t="s">
        <v>106</v>
      </c>
      <c r="B17" s="49"/>
      <c r="C17" s="50"/>
      <c r="D17" s="51"/>
      <c r="E17" s="52"/>
      <c r="F17" s="52"/>
      <c r="G17" s="50"/>
      <c r="H17" s="52"/>
      <c r="I17" s="53"/>
      <c r="J17" s="54"/>
      <c r="K17" s="51"/>
      <c r="L17" s="75"/>
    </row>
    <row r="18" spans="1:12" s="118" customFormat="1" ht="12.75" x14ac:dyDescent="0.2">
      <c r="A18" s="49"/>
      <c r="B18" s="50"/>
      <c r="C18" s="50"/>
      <c r="D18" s="51"/>
      <c r="E18" s="52"/>
      <c r="F18" s="52"/>
      <c r="G18" s="50"/>
      <c r="H18" s="52"/>
      <c r="I18" s="53"/>
      <c r="J18" s="54"/>
      <c r="K18" s="51"/>
      <c r="L18" s="75"/>
    </row>
    <row r="19" spans="1:12" s="118" customFormat="1" ht="12.75" x14ac:dyDescent="0.2">
      <c r="A19" s="49"/>
      <c r="B19" s="50"/>
      <c r="C19" s="50"/>
      <c r="D19" s="51"/>
      <c r="E19" s="52"/>
      <c r="F19" s="52"/>
      <c r="G19" s="50"/>
      <c r="H19" s="21" t="s">
        <v>102</v>
      </c>
      <c r="I19" s="53"/>
      <c r="J19" s="54"/>
      <c r="K19" s="51"/>
      <c r="L19" s="75"/>
    </row>
    <row r="20" spans="1:12" s="118" customFormat="1" ht="12.75" x14ac:dyDescent="0.2">
      <c r="A20" s="49"/>
      <c r="B20" s="50"/>
      <c r="C20" s="50"/>
      <c r="D20" s="51"/>
      <c r="E20" s="52"/>
      <c r="F20" s="52"/>
      <c r="G20" s="50"/>
      <c r="H20" s="21" t="s">
        <v>103</v>
      </c>
      <c r="I20" s="53"/>
      <c r="J20" s="54"/>
      <c r="K20" s="51"/>
      <c r="L20" s="75"/>
    </row>
    <row r="21" spans="1:12" s="118" customFormat="1" ht="12.75" x14ac:dyDescent="0.2">
      <c r="A21" s="49"/>
      <c r="B21" s="50"/>
      <c r="C21" s="50"/>
      <c r="D21" s="51"/>
      <c r="E21" s="52"/>
      <c r="F21" s="52"/>
      <c r="G21" s="50"/>
      <c r="H21" s="52"/>
      <c r="I21" s="53"/>
      <c r="J21" s="54"/>
      <c r="K21" s="51"/>
      <c r="L21" s="75"/>
    </row>
    <row r="22" spans="1:12" s="118" customFormat="1" ht="12.75" x14ac:dyDescent="0.2">
      <c r="A22" s="49"/>
      <c r="B22" s="37"/>
      <c r="C22" s="37"/>
      <c r="D22" s="51"/>
      <c r="E22" s="52"/>
      <c r="F22" s="37"/>
      <c r="G22" s="262"/>
      <c r="H22" s="37"/>
      <c r="I22" s="262"/>
      <c r="J22" s="262"/>
      <c r="K22" s="51"/>
      <c r="L22" s="75"/>
    </row>
    <row r="23" spans="1:12" s="118" customFormat="1" ht="12.75" x14ac:dyDescent="0.2">
      <c r="A23" s="49"/>
      <c r="B23" s="50"/>
      <c r="C23" s="50"/>
      <c r="D23" s="51"/>
      <c r="E23" s="52"/>
      <c r="F23" s="52"/>
      <c r="G23" s="50"/>
      <c r="H23" s="52"/>
      <c r="I23" s="53"/>
      <c r="J23" s="54"/>
      <c r="K23" s="51"/>
      <c r="L23" s="75"/>
    </row>
    <row r="24" spans="1:12" s="118" customFormat="1" ht="12.75" x14ac:dyDescent="0.2">
      <c r="A24" s="49"/>
      <c r="B24" s="50"/>
      <c r="C24" s="50"/>
      <c r="D24" s="51"/>
      <c r="E24" s="52"/>
      <c r="F24" s="52"/>
      <c r="G24" s="50"/>
      <c r="H24" s="52"/>
      <c r="I24" s="53"/>
      <c r="J24" s="54"/>
      <c r="K24" s="51"/>
      <c r="L24" s="75"/>
    </row>
    <row r="25" spans="1:12" s="118" customFormat="1" ht="12.75" x14ac:dyDescent="0.2">
      <c r="A25" s="49"/>
      <c r="B25" s="49"/>
      <c r="C25" s="50"/>
      <c r="D25" s="51"/>
      <c r="E25" s="52"/>
      <c r="F25" s="52"/>
      <c r="G25" s="50"/>
      <c r="H25" s="52"/>
      <c r="I25" s="53"/>
      <c r="J25" s="54"/>
      <c r="K25" s="51"/>
      <c r="L25" s="75"/>
    </row>
    <row r="26" spans="1:12" ht="12.75" x14ac:dyDescent="0.2">
      <c r="A26" s="49"/>
      <c r="B26" s="49"/>
      <c r="C26" s="50"/>
      <c r="D26" s="51"/>
      <c r="E26" s="52"/>
      <c r="F26" s="52"/>
      <c r="G26" s="50"/>
      <c r="H26" s="52"/>
      <c r="I26" s="53"/>
      <c r="J26" s="54"/>
      <c r="K26" s="51"/>
      <c r="L26" s="75"/>
    </row>
    <row r="27" spans="1:12" ht="12.75" x14ac:dyDescent="0.2">
      <c r="A27" s="49"/>
      <c r="B27" s="49"/>
      <c r="C27" s="50"/>
      <c r="D27" s="51"/>
      <c r="E27" s="52"/>
      <c r="F27" s="52"/>
      <c r="G27" s="50"/>
      <c r="H27" s="52"/>
      <c r="I27" s="53"/>
      <c r="J27" s="54"/>
      <c r="K27" s="51"/>
      <c r="L27" s="75"/>
    </row>
    <row r="28" spans="1:12" ht="12.75" x14ac:dyDescent="0.2">
      <c r="A28" s="49"/>
      <c r="B28" s="49"/>
      <c r="C28" s="50"/>
      <c r="D28" s="51"/>
      <c r="E28" s="52"/>
      <c r="F28" s="52"/>
      <c r="G28" s="50"/>
      <c r="H28" s="52"/>
      <c r="I28" s="53"/>
      <c r="J28" s="54"/>
      <c r="K28" s="51"/>
      <c r="L28" s="75"/>
    </row>
    <row r="29" spans="1:12" ht="12.75" x14ac:dyDescent="0.2">
      <c r="A29" s="49"/>
      <c r="B29" s="50"/>
      <c r="C29" s="50"/>
      <c r="D29" s="51"/>
      <c r="E29" s="52"/>
      <c r="F29" s="52"/>
      <c r="G29" s="50"/>
      <c r="H29" s="52"/>
      <c r="I29" s="53"/>
      <c r="J29" s="54"/>
      <c r="K29" s="51"/>
      <c r="L29" s="75"/>
    </row>
    <row r="30" spans="1:12" ht="12.75" x14ac:dyDescent="0.2">
      <c r="A30" s="49"/>
      <c r="B30" s="49"/>
      <c r="C30" s="50"/>
      <c r="D30" s="51"/>
      <c r="E30" s="52"/>
      <c r="F30" s="52"/>
      <c r="G30" s="50"/>
      <c r="H30" s="52"/>
      <c r="I30" s="53"/>
      <c r="J30" s="54"/>
      <c r="K30" s="51"/>
      <c r="L30" s="75"/>
    </row>
    <row r="31" spans="1:12" ht="12.75" x14ac:dyDescent="0.2">
      <c r="A31" s="49"/>
      <c r="B31" s="49"/>
      <c r="C31" s="50"/>
      <c r="D31" s="51"/>
      <c r="E31" s="52"/>
      <c r="F31" s="52"/>
      <c r="G31" s="50"/>
      <c r="H31" s="52"/>
      <c r="I31" s="53"/>
      <c r="J31" s="54"/>
      <c r="K31" s="51"/>
      <c r="L31" s="75"/>
    </row>
    <row r="32" spans="1:12" ht="12.75" x14ac:dyDescent="0.2">
      <c r="A32" s="49"/>
      <c r="B32" s="50"/>
      <c r="C32" s="50"/>
      <c r="D32" s="51"/>
      <c r="E32" s="52"/>
      <c r="F32" s="52"/>
      <c r="G32" s="50"/>
      <c r="H32" s="52"/>
      <c r="I32" s="53"/>
      <c r="J32" s="54"/>
      <c r="K32" s="51"/>
      <c r="L32" s="75"/>
    </row>
    <row r="33" spans="1:12" ht="12.75" x14ac:dyDescent="0.2">
      <c r="A33" s="49"/>
      <c r="B33" s="49"/>
      <c r="C33" s="50"/>
      <c r="D33" s="51"/>
      <c r="E33" s="52"/>
      <c r="F33" s="52"/>
      <c r="G33" s="50"/>
      <c r="H33" s="52"/>
      <c r="I33" s="53"/>
      <c r="J33" s="54"/>
      <c r="K33" s="51"/>
      <c r="L33" s="75"/>
    </row>
    <row r="34" spans="1:12" ht="12.75" x14ac:dyDescent="0.2">
      <c r="A34" s="49"/>
      <c r="B34" s="49"/>
      <c r="C34" s="50"/>
      <c r="D34" s="51"/>
      <c r="E34" s="52"/>
      <c r="F34" s="52"/>
      <c r="G34" s="50"/>
      <c r="H34" s="52"/>
      <c r="I34" s="53"/>
      <c r="J34" s="54"/>
      <c r="K34" s="51"/>
      <c r="L34" s="75"/>
    </row>
    <row r="35" spans="1:12" ht="12.75" x14ac:dyDescent="0.2">
      <c r="A35" s="49"/>
      <c r="B35" s="49"/>
      <c r="C35" s="50"/>
      <c r="D35" s="51"/>
      <c r="E35" s="52"/>
      <c r="F35" s="52"/>
      <c r="G35" s="50"/>
      <c r="H35" s="52"/>
      <c r="I35" s="53"/>
      <c r="J35" s="54"/>
      <c r="K35" s="51"/>
      <c r="L35" s="75"/>
    </row>
    <row r="36" spans="1:12" ht="12.75" x14ac:dyDescent="0.2">
      <c r="A36" s="49"/>
      <c r="B36" s="49"/>
      <c r="C36" s="50"/>
      <c r="D36" s="51"/>
      <c r="E36" s="52"/>
      <c r="F36" s="52"/>
      <c r="G36" s="50"/>
      <c r="H36" s="52"/>
      <c r="I36" s="53"/>
      <c r="J36" s="54"/>
      <c r="K36" s="51"/>
      <c r="L36" s="75"/>
    </row>
    <row r="37" spans="1:12" ht="12.75" x14ac:dyDescent="0.2">
      <c r="A37" s="49"/>
      <c r="B37" s="50"/>
      <c r="C37" s="50"/>
      <c r="D37" s="51"/>
      <c r="E37" s="52"/>
      <c r="F37" s="52"/>
      <c r="G37" s="50"/>
      <c r="H37" s="52"/>
      <c r="I37" s="53"/>
      <c r="J37" s="54"/>
      <c r="K37" s="51"/>
      <c r="L37" s="75"/>
    </row>
    <row r="38" spans="1:12" ht="12.75" x14ac:dyDescent="0.2">
      <c r="A38" s="49"/>
      <c r="B38" s="49"/>
      <c r="C38" s="50"/>
      <c r="D38" s="51"/>
      <c r="E38" s="52"/>
      <c r="F38" s="52"/>
      <c r="G38" s="50"/>
      <c r="H38" s="52"/>
      <c r="I38" s="53"/>
      <c r="J38" s="54"/>
      <c r="K38" s="51"/>
      <c r="L38" s="75"/>
    </row>
    <row r="39" spans="1:12" ht="12.75" x14ac:dyDescent="0.2">
      <c r="A39" s="49"/>
      <c r="B39" s="49"/>
      <c r="C39" s="50"/>
      <c r="D39" s="51"/>
      <c r="E39" s="52"/>
      <c r="F39" s="52"/>
      <c r="G39" s="50"/>
      <c r="H39" s="52"/>
      <c r="I39" s="53"/>
      <c r="J39" s="54"/>
      <c r="K39" s="51"/>
      <c r="L39" s="75"/>
    </row>
    <row r="40" spans="1:12" ht="12.75" x14ac:dyDescent="0.2">
      <c r="A40" s="49"/>
      <c r="B40" s="49"/>
      <c r="C40" s="50"/>
      <c r="D40" s="51"/>
      <c r="E40" s="52"/>
      <c r="F40" s="52"/>
      <c r="G40" s="50"/>
      <c r="H40" s="52"/>
      <c r="I40" s="53"/>
      <c r="J40" s="54"/>
      <c r="K40" s="51"/>
      <c r="L40" s="75"/>
    </row>
    <row r="41" spans="1:12" ht="12.75" x14ac:dyDescent="0.2">
      <c r="A41" s="49"/>
      <c r="B41" s="49"/>
      <c r="C41" s="50"/>
      <c r="D41" s="51"/>
      <c r="E41" s="52"/>
      <c r="F41" s="52"/>
      <c r="G41" s="50"/>
      <c r="H41" s="52"/>
      <c r="I41" s="53"/>
      <c r="J41" s="54"/>
      <c r="K41" s="51"/>
      <c r="L41" s="75"/>
    </row>
    <row r="42" spans="1:12" ht="12.75" x14ac:dyDescent="0.2">
      <c r="A42" s="49"/>
      <c r="B42" s="49"/>
      <c r="C42" s="50"/>
      <c r="D42" s="51"/>
      <c r="E42" s="52"/>
      <c r="F42" s="52"/>
      <c r="G42" s="50"/>
      <c r="H42" s="52"/>
      <c r="I42" s="53"/>
      <c r="J42" s="54"/>
      <c r="K42" s="51"/>
      <c r="L42" s="75"/>
    </row>
    <row r="43" spans="1:12" ht="12.75" x14ac:dyDescent="0.2">
      <c r="A43" s="49"/>
      <c r="B43" s="49"/>
      <c r="C43" s="50"/>
      <c r="D43" s="51"/>
      <c r="E43" s="52"/>
      <c r="F43" s="52"/>
      <c r="G43" s="50"/>
      <c r="H43" s="52"/>
      <c r="I43" s="53"/>
      <c r="J43" s="54"/>
      <c r="K43" s="51"/>
      <c r="L43" s="75"/>
    </row>
    <row r="44" spans="1:12" x14ac:dyDescent="0.25">
      <c r="A44" s="55"/>
      <c r="B44" s="56"/>
      <c r="C44" s="57"/>
      <c r="D44" s="57"/>
      <c r="E44" s="57"/>
      <c r="F44" s="57"/>
      <c r="G44" s="57"/>
      <c r="H44" s="57"/>
      <c r="I44" s="59"/>
      <c r="J44" s="60"/>
      <c r="K44" s="60"/>
      <c r="L44" s="199"/>
    </row>
    <row r="45" spans="1:12" ht="12.75" x14ac:dyDescent="0.2">
      <c r="A45" s="57"/>
      <c r="B45" s="57"/>
      <c r="C45" s="57"/>
      <c r="D45" s="57"/>
      <c r="E45" s="57"/>
      <c r="F45" s="57"/>
      <c r="G45" s="57"/>
      <c r="H45" s="57"/>
      <c r="I45" s="59"/>
      <c r="J45" s="60"/>
      <c r="K45" s="60"/>
      <c r="L45" s="199"/>
    </row>
    <row r="46" spans="1:12" x14ac:dyDescent="0.25">
      <c r="A46" s="57"/>
      <c r="B46" s="57"/>
      <c r="C46" s="57"/>
      <c r="D46" s="57"/>
      <c r="E46" s="200"/>
      <c r="F46" s="201"/>
      <c r="G46" s="64"/>
      <c r="H46" s="64"/>
      <c r="I46" s="65"/>
      <c r="J46" s="57"/>
      <c r="K46" s="57"/>
      <c r="L46" s="199"/>
    </row>
    <row r="47" spans="1:12" x14ac:dyDescent="0.25">
      <c r="A47" s="57"/>
      <c r="B47" s="57"/>
      <c r="C47" s="57"/>
      <c r="D47" s="57"/>
      <c r="E47" s="200"/>
      <c r="F47" s="201"/>
      <c r="G47" s="64"/>
      <c r="H47" s="64"/>
      <c r="I47" s="65"/>
      <c r="J47" s="57"/>
      <c r="K47" s="57"/>
      <c r="L47" s="199"/>
    </row>
    <row r="48" spans="1:12" x14ac:dyDescent="0.2">
      <c r="F48" s="69"/>
      <c r="G48" s="68"/>
      <c r="H48" s="69"/>
      <c r="I48" s="70"/>
    </row>
  </sheetData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51181102362204722" footer="0.51181102362204722"/>
  <pageSetup paperSize="8" scale="8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X50"/>
  <sheetViews>
    <sheetView view="pageBreakPreview" zoomScale="80" zoomScaleNormal="80" zoomScaleSheetLayoutView="80" workbookViewId="0">
      <pane ySplit="9" topLeftCell="A10" activePane="bottomLeft" state="frozen"/>
      <selection pane="bottomLeft" sqref="A1:B1"/>
    </sheetView>
  </sheetViews>
  <sheetFormatPr defaultRowHeight="15" x14ac:dyDescent="0.2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1.42578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6.140625" style="73" customWidth="1"/>
    <col min="13" max="13" width="15.28515625" style="57" customWidth="1"/>
    <col min="14" max="14" width="14" style="57" customWidth="1"/>
    <col min="15" max="16384" width="9.140625" style="57"/>
  </cols>
  <sheetData>
    <row r="1" spans="1:76" s="1" customFormat="1" ht="25.5" customHeight="1" thickBot="1" x14ac:dyDescent="0.3">
      <c r="A1" s="145" t="s">
        <v>0</v>
      </c>
      <c r="B1" s="146"/>
      <c r="D1" s="147" t="s">
        <v>877</v>
      </c>
      <c r="E1" s="106"/>
      <c r="F1" s="2"/>
      <c r="G1" s="3"/>
      <c r="H1" s="2"/>
      <c r="I1" s="4"/>
      <c r="J1" s="5"/>
      <c r="K1" s="6"/>
      <c r="L1" s="7"/>
      <c r="M1" s="10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1" customFormat="1" ht="19.5" customHeight="1" x14ac:dyDescent="0.25">
      <c r="A2" s="148" t="s">
        <v>2</v>
      </c>
      <c r="B2" s="149"/>
      <c r="D2" s="150">
        <v>6000000</v>
      </c>
      <c r="E2" s="111"/>
      <c r="F2" s="9"/>
      <c r="G2" s="3"/>
      <c r="H2" s="9"/>
      <c r="I2" s="10"/>
      <c r="J2" s="5"/>
      <c r="K2" s="6"/>
      <c r="L2" s="7"/>
      <c r="M2" s="10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1" customFormat="1" ht="26.25" customHeight="1" x14ac:dyDescent="0.25">
      <c r="A3" s="108" t="s">
        <v>3</v>
      </c>
      <c r="B3" s="151"/>
      <c r="D3" s="152">
        <f>SUM(K10:K21)</f>
        <v>26067158.009999998</v>
      </c>
      <c r="E3" s="111"/>
      <c r="F3" s="9"/>
      <c r="G3" s="3"/>
      <c r="H3" s="9"/>
      <c r="I3" s="10"/>
      <c r="J3" s="5"/>
      <c r="K3" s="6"/>
      <c r="L3" s="7"/>
      <c r="M3" s="1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1" customFormat="1" ht="15" customHeight="1" x14ac:dyDescent="0.25">
      <c r="A4" s="108" t="s">
        <v>511</v>
      </c>
      <c r="B4" s="151"/>
      <c r="D4" s="152">
        <v>300000</v>
      </c>
      <c r="E4" s="111"/>
      <c r="F4" s="9"/>
      <c r="G4" s="3"/>
      <c r="H4" s="9"/>
      <c r="I4" s="10"/>
      <c r="J4" s="5"/>
      <c r="K4" s="6"/>
      <c r="L4" s="7"/>
      <c r="M4" s="1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" customFormat="1" ht="15" customHeight="1" x14ac:dyDescent="0.25">
      <c r="A5" s="108" t="s">
        <v>512</v>
      </c>
      <c r="B5" s="151"/>
      <c r="D5" s="152">
        <v>5700000</v>
      </c>
      <c r="E5" s="112"/>
      <c r="F5" s="9"/>
      <c r="G5" s="3"/>
      <c r="H5" s="9"/>
      <c r="I5" s="11"/>
      <c r="J5" s="5"/>
      <c r="K5" s="6"/>
      <c r="L5" s="12"/>
      <c r="M5" s="10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s="1" customFormat="1" ht="15" customHeight="1" x14ac:dyDescent="0.25">
      <c r="A6" s="179" t="s">
        <v>6</v>
      </c>
      <c r="B6" s="180"/>
      <c r="D6" s="181">
        <f>L6</f>
        <v>0</v>
      </c>
      <c r="E6" s="111"/>
      <c r="F6" s="2"/>
      <c r="G6" s="7"/>
      <c r="H6" s="13"/>
      <c r="I6" s="14"/>
      <c r="J6" s="14"/>
      <c r="K6" s="14"/>
      <c r="L6" s="263"/>
      <c r="M6" s="15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6" s="1" customFormat="1" ht="15" customHeight="1" thickBot="1" x14ac:dyDescent="0.3">
      <c r="A7" s="183" t="s">
        <v>105</v>
      </c>
      <c r="B7" s="184"/>
      <c r="C7" s="84"/>
      <c r="D7" s="185">
        <f>M6</f>
        <v>0</v>
      </c>
      <c r="E7" s="76"/>
      <c r="F7" s="2"/>
      <c r="G7" s="7"/>
      <c r="H7" s="13"/>
      <c r="I7" s="14"/>
      <c r="J7" s="14"/>
      <c r="K7" s="14"/>
      <c r="L7" s="263"/>
      <c r="M7" s="15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6" ht="15.75" thickBot="1" x14ac:dyDescent="0.25">
      <c r="A8" s="8"/>
      <c r="B8" s="13"/>
      <c r="C8" s="13"/>
      <c r="D8" s="13"/>
      <c r="E8" s="18"/>
      <c r="F8" s="18"/>
      <c r="G8" s="17"/>
      <c r="H8" s="18"/>
      <c r="J8" s="5"/>
      <c r="K8" s="6"/>
      <c r="L8" s="7"/>
    </row>
    <row r="9" spans="1:76" ht="39" thickBot="1" x14ac:dyDescent="0.25">
      <c r="A9" s="264" t="s">
        <v>7</v>
      </c>
      <c r="B9" s="264" t="s">
        <v>8</v>
      </c>
      <c r="C9" s="265" t="s">
        <v>514</v>
      </c>
      <c r="D9" s="266" t="s">
        <v>10</v>
      </c>
      <c r="E9" s="266" t="s">
        <v>11</v>
      </c>
      <c r="F9" s="266" t="s">
        <v>12</v>
      </c>
      <c r="G9" s="267" t="s">
        <v>13</v>
      </c>
      <c r="H9" s="266" t="s">
        <v>14</v>
      </c>
      <c r="I9" s="268" t="s">
        <v>15</v>
      </c>
      <c r="J9" s="265" t="s">
        <v>16</v>
      </c>
      <c r="K9" s="265" t="s">
        <v>17</v>
      </c>
      <c r="L9" s="269" t="s">
        <v>18</v>
      </c>
      <c r="M9" s="269" t="s">
        <v>104</v>
      </c>
    </row>
    <row r="10" spans="1:76" ht="38.25" x14ac:dyDescent="0.2">
      <c r="A10" s="270">
        <v>1</v>
      </c>
      <c r="B10" s="271" t="s">
        <v>878</v>
      </c>
      <c r="C10" s="271"/>
      <c r="D10" s="272" t="s">
        <v>428</v>
      </c>
      <c r="E10" s="273" t="s">
        <v>879</v>
      </c>
      <c r="F10" s="273" t="s">
        <v>880</v>
      </c>
      <c r="G10" s="271">
        <v>10</v>
      </c>
      <c r="H10" s="273" t="s">
        <v>23</v>
      </c>
      <c r="I10" s="274">
        <v>642857</v>
      </c>
      <c r="J10" s="275">
        <v>2142857</v>
      </c>
      <c r="K10" s="272">
        <f t="shared" ref="K10:K21" si="0">J10-I10</f>
        <v>1500000</v>
      </c>
      <c r="L10" s="276">
        <v>600000</v>
      </c>
      <c r="M10" s="277">
        <v>600000</v>
      </c>
      <c r="N10" s="278" t="s">
        <v>881</v>
      </c>
    </row>
    <row r="11" spans="1:76" ht="25.5" x14ac:dyDescent="0.2">
      <c r="A11" s="23">
        <v>2</v>
      </c>
      <c r="B11" s="25" t="s">
        <v>882</v>
      </c>
      <c r="C11" s="25"/>
      <c r="D11" s="26" t="s">
        <v>883</v>
      </c>
      <c r="E11" s="27" t="s">
        <v>879</v>
      </c>
      <c r="F11" s="27" t="s">
        <v>884</v>
      </c>
      <c r="G11" s="25">
        <v>30</v>
      </c>
      <c r="H11" s="27" t="s">
        <v>23</v>
      </c>
      <c r="I11" s="28">
        <v>2007974</v>
      </c>
      <c r="J11" s="29">
        <v>6693241</v>
      </c>
      <c r="K11" s="26">
        <f t="shared" si="0"/>
        <v>4685267</v>
      </c>
      <c r="L11" s="279">
        <v>800000</v>
      </c>
      <c r="M11" s="223">
        <v>800000</v>
      </c>
    </row>
    <row r="12" spans="1:76" ht="59.25" customHeight="1" x14ac:dyDescent="0.2">
      <c r="A12" s="193">
        <v>3</v>
      </c>
      <c r="B12" s="127" t="s">
        <v>885</v>
      </c>
      <c r="C12" s="127"/>
      <c r="D12" s="129" t="s">
        <v>886</v>
      </c>
      <c r="E12" s="130" t="s">
        <v>887</v>
      </c>
      <c r="F12" s="130" t="s">
        <v>888</v>
      </c>
      <c r="G12" s="127">
        <v>1</v>
      </c>
      <c r="H12" s="130" t="s">
        <v>23</v>
      </c>
      <c r="I12" s="131">
        <v>563559</v>
      </c>
      <c r="J12" s="131">
        <v>1878530</v>
      </c>
      <c r="K12" s="129">
        <f t="shared" si="0"/>
        <v>1314971</v>
      </c>
      <c r="L12" s="280">
        <v>0</v>
      </c>
      <c r="M12" s="281" t="s">
        <v>889</v>
      </c>
    </row>
    <row r="13" spans="1:76" ht="68.25" customHeight="1" x14ac:dyDescent="0.2">
      <c r="A13" s="193">
        <v>4</v>
      </c>
      <c r="B13" s="127" t="s">
        <v>890</v>
      </c>
      <c r="C13" s="127"/>
      <c r="D13" s="129" t="s">
        <v>891</v>
      </c>
      <c r="E13" s="130" t="s">
        <v>887</v>
      </c>
      <c r="F13" s="130" t="s">
        <v>892</v>
      </c>
      <c r="G13" s="127">
        <v>1</v>
      </c>
      <c r="H13" s="130" t="s">
        <v>23</v>
      </c>
      <c r="I13" s="131">
        <v>1500000</v>
      </c>
      <c r="J13" s="131">
        <v>5000000</v>
      </c>
      <c r="K13" s="129">
        <f t="shared" si="0"/>
        <v>3500000</v>
      </c>
      <c r="L13" s="280">
        <v>0</v>
      </c>
      <c r="M13" s="281" t="s">
        <v>117</v>
      </c>
    </row>
    <row r="14" spans="1:76" ht="25.5" x14ac:dyDescent="0.2">
      <c r="A14" s="23">
        <v>5</v>
      </c>
      <c r="B14" s="25" t="s">
        <v>893</v>
      </c>
      <c r="C14" s="25"/>
      <c r="D14" s="26" t="s">
        <v>894</v>
      </c>
      <c r="E14" s="27" t="s">
        <v>879</v>
      </c>
      <c r="F14" s="27" t="s">
        <v>895</v>
      </c>
      <c r="G14" s="25">
        <v>1</v>
      </c>
      <c r="H14" s="27" t="s">
        <v>23</v>
      </c>
      <c r="I14" s="28">
        <v>964543.99</v>
      </c>
      <c r="J14" s="29">
        <v>3215147</v>
      </c>
      <c r="K14" s="26">
        <f t="shared" si="0"/>
        <v>2250603.0099999998</v>
      </c>
      <c r="L14" s="279">
        <v>800000</v>
      </c>
      <c r="M14" s="223">
        <v>800000</v>
      </c>
    </row>
    <row r="15" spans="1:76" ht="15" customHeight="1" x14ac:dyDescent="0.2">
      <c r="A15" s="23">
        <v>6</v>
      </c>
      <c r="B15" s="25" t="s">
        <v>896</v>
      </c>
      <c r="C15" s="25"/>
      <c r="D15" s="26" t="s">
        <v>468</v>
      </c>
      <c r="E15" s="27" t="s">
        <v>887</v>
      </c>
      <c r="F15" s="27" t="s">
        <v>897</v>
      </c>
      <c r="G15" s="25" t="s">
        <v>23</v>
      </c>
      <c r="H15" s="27" t="s">
        <v>23</v>
      </c>
      <c r="I15" s="28">
        <v>513660</v>
      </c>
      <c r="J15" s="29">
        <v>999550</v>
      </c>
      <c r="K15" s="26">
        <f t="shared" si="0"/>
        <v>485890</v>
      </c>
      <c r="L15" s="279">
        <v>250000</v>
      </c>
      <c r="M15" s="223">
        <v>250000</v>
      </c>
    </row>
    <row r="16" spans="1:76" ht="72" customHeight="1" x14ac:dyDescent="0.2">
      <c r="A16" s="193">
        <v>7</v>
      </c>
      <c r="B16" s="127" t="s">
        <v>898</v>
      </c>
      <c r="C16" s="127"/>
      <c r="D16" s="129" t="s">
        <v>899</v>
      </c>
      <c r="E16" s="130" t="s">
        <v>887</v>
      </c>
      <c r="F16" s="130" t="s">
        <v>900</v>
      </c>
      <c r="G16" s="127">
        <v>1</v>
      </c>
      <c r="H16" s="130" t="s">
        <v>23</v>
      </c>
      <c r="I16" s="131">
        <v>450000</v>
      </c>
      <c r="J16" s="131">
        <v>1950000</v>
      </c>
      <c r="K16" s="129">
        <f t="shared" si="0"/>
        <v>1500000</v>
      </c>
      <c r="L16" s="280">
        <v>0</v>
      </c>
      <c r="M16" s="281" t="s">
        <v>117</v>
      </c>
    </row>
    <row r="17" spans="1:13" ht="38.25" x14ac:dyDescent="0.2">
      <c r="A17" s="23">
        <v>8</v>
      </c>
      <c r="B17" s="25" t="s">
        <v>901</v>
      </c>
      <c r="C17" s="25"/>
      <c r="D17" s="26" t="s">
        <v>902</v>
      </c>
      <c r="E17" s="27" t="s">
        <v>887</v>
      </c>
      <c r="F17" s="27" t="s">
        <v>903</v>
      </c>
      <c r="G17" s="25">
        <v>1</v>
      </c>
      <c r="H17" s="27" t="s">
        <v>23</v>
      </c>
      <c r="I17" s="28">
        <v>2310130</v>
      </c>
      <c r="J17" s="29">
        <v>5335001</v>
      </c>
      <c r="K17" s="26">
        <f t="shared" si="0"/>
        <v>3024871</v>
      </c>
      <c r="L17" s="279">
        <v>1100000</v>
      </c>
      <c r="M17" s="223">
        <v>1100000</v>
      </c>
    </row>
    <row r="18" spans="1:13" ht="25.5" x14ac:dyDescent="0.2">
      <c r="A18" s="23">
        <v>9</v>
      </c>
      <c r="B18" s="25" t="s">
        <v>904</v>
      </c>
      <c r="C18" s="25"/>
      <c r="D18" s="26" t="s">
        <v>905</v>
      </c>
      <c r="E18" s="27" t="s">
        <v>887</v>
      </c>
      <c r="F18" s="27" t="s">
        <v>906</v>
      </c>
      <c r="G18" s="25">
        <v>1</v>
      </c>
      <c r="H18" s="27" t="s">
        <v>23</v>
      </c>
      <c r="I18" s="282">
        <v>433068</v>
      </c>
      <c r="J18" s="282">
        <v>1443548</v>
      </c>
      <c r="K18" s="26">
        <f t="shared" si="0"/>
        <v>1010480</v>
      </c>
      <c r="L18" s="279">
        <v>500000</v>
      </c>
      <c r="M18" s="223">
        <v>500000</v>
      </c>
    </row>
    <row r="19" spans="1:13" ht="25.5" x14ac:dyDescent="0.2">
      <c r="A19" s="23">
        <v>10</v>
      </c>
      <c r="B19" s="25" t="s">
        <v>907</v>
      </c>
      <c r="C19" s="25"/>
      <c r="D19" s="26" t="s">
        <v>908</v>
      </c>
      <c r="E19" s="27" t="s">
        <v>887</v>
      </c>
      <c r="F19" s="27" t="s">
        <v>909</v>
      </c>
      <c r="G19" s="25">
        <v>9</v>
      </c>
      <c r="H19" s="27" t="s">
        <v>23</v>
      </c>
      <c r="I19" s="28">
        <v>1689033</v>
      </c>
      <c r="J19" s="29">
        <v>5630109</v>
      </c>
      <c r="K19" s="26">
        <f t="shared" si="0"/>
        <v>3941076</v>
      </c>
      <c r="L19" s="279">
        <v>1500000</v>
      </c>
      <c r="M19" s="223">
        <v>1500000</v>
      </c>
    </row>
    <row r="20" spans="1:13" ht="25.5" x14ac:dyDescent="0.2">
      <c r="A20" s="23">
        <v>11</v>
      </c>
      <c r="B20" s="24" t="s">
        <v>910</v>
      </c>
      <c r="C20" s="24"/>
      <c r="D20" s="26" t="s">
        <v>911</v>
      </c>
      <c r="E20" s="222" t="s">
        <v>912</v>
      </c>
      <c r="F20" s="222" t="s">
        <v>913</v>
      </c>
      <c r="G20" s="24">
        <v>8</v>
      </c>
      <c r="H20" s="222">
        <v>450</v>
      </c>
      <c r="I20" s="28">
        <v>1882000</v>
      </c>
      <c r="J20" s="28">
        <v>4582000</v>
      </c>
      <c r="K20" s="26">
        <f t="shared" si="0"/>
        <v>2700000</v>
      </c>
      <c r="L20" s="279">
        <v>0</v>
      </c>
      <c r="M20" s="223">
        <v>0</v>
      </c>
    </row>
    <row r="21" spans="1:13" ht="26.25" thickBot="1" x14ac:dyDescent="0.25">
      <c r="A21" s="42">
        <v>12</v>
      </c>
      <c r="B21" s="44" t="s">
        <v>914</v>
      </c>
      <c r="C21" s="44"/>
      <c r="D21" s="45" t="s">
        <v>915</v>
      </c>
      <c r="E21" s="46" t="s">
        <v>887</v>
      </c>
      <c r="F21" s="46" t="s">
        <v>916</v>
      </c>
      <c r="G21" s="44">
        <v>2</v>
      </c>
      <c r="H21" s="46" t="s">
        <v>23</v>
      </c>
      <c r="I21" s="47">
        <v>66000</v>
      </c>
      <c r="J21" s="48">
        <v>220000</v>
      </c>
      <c r="K21" s="45">
        <f t="shared" si="0"/>
        <v>154000</v>
      </c>
      <c r="L21" s="283">
        <v>150000</v>
      </c>
      <c r="M21" s="246">
        <v>150000</v>
      </c>
    </row>
    <row r="22" spans="1:13" ht="15" customHeight="1" x14ac:dyDescent="0.2">
      <c r="A22" s="49"/>
      <c r="B22" s="49"/>
      <c r="C22" s="49"/>
      <c r="D22" s="51"/>
      <c r="E22" s="284"/>
      <c r="F22" s="284"/>
      <c r="G22" s="49"/>
      <c r="H22" s="284"/>
      <c r="I22" s="53"/>
      <c r="J22" s="53"/>
      <c r="K22" s="51"/>
      <c r="L22" s="36"/>
    </row>
    <row r="23" spans="1:13" ht="15" customHeight="1" x14ac:dyDescent="0.2">
      <c r="A23" s="49"/>
      <c r="B23" s="49"/>
      <c r="C23" s="49"/>
      <c r="D23" s="51"/>
      <c r="E23" s="284"/>
      <c r="F23" s="284"/>
      <c r="G23" s="49"/>
      <c r="H23" s="284"/>
      <c r="I23" s="53"/>
      <c r="J23" s="53"/>
      <c r="K23" s="51"/>
      <c r="L23" s="36"/>
    </row>
    <row r="24" spans="1:13" ht="15" customHeight="1" x14ac:dyDescent="0.2">
      <c r="A24" s="49"/>
      <c r="B24" s="49"/>
      <c r="C24" s="49"/>
      <c r="D24" s="51"/>
      <c r="E24" s="284"/>
      <c r="F24" s="284"/>
      <c r="G24" s="49"/>
      <c r="H24" s="284"/>
      <c r="I24" s="53"/>
      <c r="J24" s="53"/>
      <c r="K24" s="51"/>
      <c r="L24" s="36"/>
    </row>
    <row r="25" spans="1:13" s="285" customFormat="1" ht="15" customHeight="1" x14ac:dyDescent="0.2">
      <c r="A25" s="49"/>
      <c r="B25" s="49"/>
      <c r="C25" s="49"/>
      <c r="D25" s="51"/>
      <c r="E25" s="284"/>
      <c r="F25" s="284"/>
      <c r="G25" s="49"/>
      <c r="H25" s="284"/>
      <c r="I25" s="53"/>
      <c r="J25" s="53"/>
      <c r="K25" s="51"/>
      <c r="L25" s="36"/>
    </row>
    <row r="26" spans="1:13" ht="15" customHeight="1" x14ac:dyDescent="0.2">
      <c r="A26" s="49"/>
      <c r="B26" s="49"/>
      <c r="C26" s="49"/>
      <c r="D26" s="51"/>
      <c r="E26" s="284"/>
      <c r="F26" s="284"/>
      <c r="G26" s="49"/>
      <c r="H26" s="284"/>
      <c r="I26" s="53"/>
      <c r="J26" s="53"/>
      <c r="K26" s="51"/>
      <c r="L26" s="36"/>
    </row>
    <row r="27" spans="1:13" ht="15" customHeight="1" x14ac:dyDescent="0.2">
      <c r="A27" s="197" t="s">
        <v>106</v>
      </c>
      <c r="B27" s="49"/>
      <c r="C27" s="49"/>
      <c r="D27" s="51"/>
      <c r="E27" s="284"/>
      <c r="F27" s="284"/>
      <c r="G27" s="49"/>
      <c r="H27" s="284"/>
      <c r="I27" s="53"/>
      <c r="J27" s="53"/>
      <c r="K27" s="51"/>
      <c r="L27" s="36"/>
    </row>
    <row r="28" spans="1:13" ht="15" customHeight="1" x14ac:dyDescent="0.2">
      <c r="A28" s="197"/>
      <c r="B28" s="49"/>
      <c r="C28" s="49"/>
      <c r="D28" s="51"/>
      <c r="E28" s="284"/>
      <c r="F28" s="284"/>
      <c r="G28" s="49"/>
      <c r="H28" s="284"/>
      <c r="I28" s="53"/>
      <c r="J28" s="53"/>
      <c r="K28" s="51"/>
      <c r="L28" s="36"/>
    </row>
    <row r="29" spans="1:13" ht="15" customHeight="1" x14ac:dyDescent="0.2">
      <c r="A29" s="49"/>
      <c r="B29" s="49"/>
      <c r="C29" s="49"/>
      <c r="D29" s="51"/>
      <c r="E29" s="284"/>
      <c r="F29" s="284"/>
      <c r="G29" s="49"/>
      <c r="H29" s="20" t="s">
        <v>102</v>
      </c>
      <c r="I29" s="53"/>
      <c r="J29" s="53"/>
      <c r="K29" s="51"/>
      <c r="L29" s="36"/>
    </row>
    <row r="30" spans="1:13" ht="15" customHeight="1" x14ac:dyDescent="0.2">
      <c r="A30" s="49"/>
      <c r="B30" s="49"/>
      <c r="C30" s="49"/>
      <c r="D30" s="51"/>
      <c r="E30" s="284"/>
      <c r="F30" s="284"/>
      <c r="G30" s="49"/>
      <c r="H30" s="20" t="s">
        <v>103</v>
      </c>
      <c r="I30" s="53"/>
      <c r="J30" s="53"/>
      <c r="K30" s="51"/>
      <c r="L30" s="36"/>
    </row>
    <row r="31" spans="1:13" ht="12.75" x14ac:dyDescent="0.2">
      <c r="A31" s="49"/>
      <c r="B31" s="50"/>
      <c r="C31" s="50"/>
      <c r="D31" s="51"/>
      <c r="E31" s="52"/>
      <c r="F31" s="52"/>
      <c r="G31" s="50"/>
      <c r="H31" s="52"/>
      <c r="I31" s="53"/>
      <c r="J31" s="54"/>
      <c r="K31" s="51"/>
      <c r="L31" s="36"/>
    </row>
    <row r="32" spans="1:13" ht="12.75" x14ac:dyDescent="0.2">
      <c r="A32" s="49"/>
      <c r="B32" s="49"/>
      <c r="C32" s="50"/>
      <c r="D32" s="51"/>
      <c r="E32" s="52"/>
      <c r="F32" s="52"/>
      <c r="G32" s="50"/>
      <c r="H32" s="52"/>
      <c r="I32" s="53"/>
      <c r="J32" s="54"/>
      <c r="K32" s="51"/>
      <c r="L32" s="36"/>
    </row>
    <row r="33" spans="1:12" ht="12.75" x14ac:dyDescent="0.2">
      <c r="A33" s="49"/>
      <c r="B33" s="49"/>
      <c r="C33" s="50"/>
      <c r="D33" s="51"/>
      <c r="E33" s="52"/>
      <c r="F33" s="52"/>
      <c r="G33" s="50"/>
      <c r="H33" s="52"/>
      <c r="I33" s="53"/>
      <c r="J33" s="54"/>
      <c r="K33" s="51"/>
      <c r="L33" s="36"/>
    </row>
    <row r="34" spans="1:12" ht="12.75" x14ac:dyDescent="0.2">
      <c r="A34" s="49"/>
      <c r="B34" s="50"/>
      <c r="C34" s="50"/>
      <c r="D34" s="51"/>
      <c r="E34" s="52"/>
      <c r="F34" s="52"/>
      <c r="G34" s="50"/>
      <c r="H34" s="52"/>
      <c r="I34" s="53"/>
      <c r="J34" s="54"/>
      <c r="K34" s="51"/>
      <c r="L34" s="36"/>
    </row>
    <row r="35" spans="1:12" ht="12.75" x14ac:dyDescent="0.2">
      <c r="A35" s="49"/>
      <c r="B35" s="49"/>
      <c r="C35" s="50"/>
      <c r="D35" s="51"/>
      <c r="E35" s="52"/>
      <c r="F35" s="52"/>
      <c r="G35" s="50"/>
      <c r="H35" s="52"/>
      <c r="I35" s="53"/>
      <c r="J35" s="54"/>
      <c r="K35" s="51"/>
      <c r="L35" s="36"/>
    </row>
    <row r="36" spans="1:12" ht="12.75" x14ac:dyDescent="0.2">
      <c r="A36" s="49"/>
      <c r="B36" s="49"/>
      <c r="C36" s="50"/>
      <c r="D36" s="51"/>
      <c r="E36" s="52"/>
      <c r="F36" s="52"/>
      <c r="G36" s="50"/>
      <c r="H36" s="52"/>
      <c r="I36" s="53"/>
      <c r="J36" s="54"/>
      <c r="K36" s="51"/>
      <c r="L36" s="36"/>
    </row>
    <row r="37" spans="1:12" ht="12.75" x14ac:dyDescent="0.2">
      <c r="A37" s="49"/>
      <c r="B37" s="49"/>
      <c r="C37" s="50"/>
      <c r="D37" s="51"/>
      <c r="E37" s="52"/>
      <c r="F37" s="52"/>
      <c r="G37" s="50"/>
      <c r="H37" s="52"/>
      <c r="I37" s="53"/>
      <c r="J37" s="54"/>
      <c r="K37" s="51"/>
      <c r="L37" s="36"/>
    </row>
    <row r="38" spans="1:12" ht="12.75" x14ac:dyDescent="0.2">
      <c r="A38" s="49"/>
      <c r="B38" s="49"/>
      <c r="C38" s="50"/>
      <c r="D38" s="51"/>
      <c r="E38" s="52"/>
      <c r="F38" s="52"/>
      <c r="G38" s="50"/>
      <c r="H38" s="52"/>
      <c r="I38" s="53"/>
      <c r="J38" s="54"/>
      <c r="K38" s="51"/>
      <c r="L38" s="36"/>
    </row>
    <row r="39" spans="1:12" ht="12.75" x14ac:dyDescent="0.2">
      <c r="A39" s="49"/>
      <c r="B39" s="50"/>
      <c r="C39" s="50"/>
      <c r="D39" s="51"/>
      <c r="E39" s="52"/>
      <c r="F39" s="52"/>
      <c r="G39" s="50"/>
      <c r="H39" s="52"/>
      <c r="I39" s="53"/>
      <c r="J39" s="54"/>
      <c r="K39" s="51"/>
      <c r="L39" s="36"/>
    </row>
    <row r="40" spans="1:12" ht="12.75" x14ac:dyDescent="0.2">
      <c r="A40" s="49"/>
      <c r="B40" s="49"/>
      <c r="C40" s="50"/>
      <c r="D40" s="51"/>
      <c r="E40" s="52"/>
      <c r="F40" s="52"/>
      <c r="G40" s="50"/>
      <c r="H40" s="52"/>
      <c r="I40" s="53"/>
      <c r="J40" s="54"/>
      <c r="K40" s="51"/>
      <c r="L40" s="36"/>
    </row>
    <row r="41" spans="1:12" ht="12.75" x14ac:dyDescent="0.2">
      <c r="A41" s="49"/>
      <c r="B41" s="49"/>
      <c r="C41" s="50"/>
      <c r="D41" s="51"/>
      <c r="E41" s="52"/>
      <c r="F41" s="52"/>
      <c r="G41" s="50"/>
      <c r="H41" s="52"/>
      <c r="I41" s="53"/>
      <c r="J41" s="54"/>
      <c r="K41" s="51"/>
      <c r="L41" s="36"/>
    </row>
    <row r="42" spans="1:12" ht="12.75" x14ac:dyDescent="0.2">
      <c r="A42" s="49"/>
      <c r="B42" s="49"/>
      <c r="C42" s="50"/>
      <c r="D42" s="51"/>
      <c r="E42" s="52"/>
      <c r="F42" s="52"/>
      <c r="G42" s="50"/>
      <c r="H42" s="52"/>
      <c r="I42" s="53"/>
      <c r="J42" s="54"/>
      <c r="K42" s="51"/>
      <c r="L42" s="36"/>
    </row>
    <row r="43" spans="1:12" ht="12.75" x14ac:dyDescent="0.2">
      <c r="A43" s="49"/>
      <c r="B43" s="49"/>
      <c r="C43" s="50"/>
      <c r="D43" s="51"/>
      <c r="E43" s="52"/>
      <c r="F43" s="52"/>
      <c r="G43" s="50"/>
      <c r="H43" s="52"/>
      <c r="I43" s="53"/>
      <c r="J43" s="54"/>
      <c r="K43" s="51"/>
      <c r="L43" s="36"/>
    </row>
    <row r="44" spans="1:12" ht="12.75" x14ac:dyDescent="0.2">
      <c r="A44" s="49"/>
      <c r="B44" s="49"/>
      <c r="C44" s="50"/>
      <c r="D44" s="51"/>
      <c r="E44" s="52"/>
      <c r="F44" s="52"/>
      <c r="G44" s="50"/>
      <c r="H44" s="52"/>
      <c r="I44" s="53"/>
      <c r="J44" s="54"/>
      <c r="K44" s="51"/>
      <c r="L44" s="36"/>
    </row>
    <row r="45" spans="1:12" ht="12.75" x14ac:dyDescent="0.2">
      <c r="A45" s="49"/>
      <c r="B45" s="49"/>
      <c r="C45" s="50"/>
      <c r="D45" s="51"/>
      <c r="E45" s="52"/>
      <c r="F45" s="52"/>
      <c r="G45" s="50"/>
      <c r="H45" s="52"/>
      <c r="I45" s="53"/>
      <c r="J45" s="54"/>
      <c r="K45" s="51"/>
      <c r="L45" s="36"/>
    </row>
    <row r="46" spans="1:12" x14ac:dyDescent="0.25">
      <c r="A46" s="55"/>
      <c r="B46" s="56"/>
      <c r="C46" s="57"/>
      <c r="D46" s="57"/>
      <c r="E46" s="57"/>
      <c r="F46" s="57"/>
      <c r="G46" s="57"/>
      <c r="H46" s="57"/>
      <c r="I46" s="59"/>
      <c r="J46" s="60"/>
      <c r="K46" s="60"/>
      <c r="L46" s="61"/>
    </row>
    <row r="47" spans="1:12" ht="12.75" x14ac:dyDescent="0.2">
      <c r="A47" s="57"/>
      <c r="B47" s="57"/>
      <c r="C47" s="57"/>
      <c r="D47" s="57"/>
      <c r="E47" s="57"/>
      <c r="F47" s="57"/>
      <c r="G47" s="57"/>
      <c r="H47" s="57"/>
      <c r="I47" s="59"/>
      <c r="J47" s="60"/>
      <c r="K47" s="60"/>
      <c r="L47" s="61"/>
    </row>
    <row r="48" spans="1:12" x14ac:dyDescent="0.25">
      <c r="A48" s="57"/>
      <c r="B48" s="57"/>
      <c r="C48" s="57"/>
      <c r="D48" s="57"/>
      <c r="E48" s="200"/>
      <c r="F48" s="201"/>
      <c r="G48" s="64"/>
      <c r="H48" s="64"/>
      <c r="I48" s="65"/>
      <c r="J48" s="57"/>
      <c r="K48" s="57"/>
      <c r="L48" s="61"/>
    </row>
    <row r="49" spans="1:12" x14ac:dyDescent="0.25">
      <c r="A49" s="57"/>
      <c r="B49" s="57"/>
      <c r="C49" s="57"/>
      <c r="D49" s="57"/>
      <c r="E49" s="200"/>
      <c r="F49" s="201"/>
      <c r="G49" s="64"/>
      <c r="H49" s="64"/>
      <c r="I49" s="65"/>
      <c r="J49" s="57"/>
      <c r="K49" s="57"/>
      <c r="L49" s="61"/>
    </row>
    <row r="50" spans="1:12" x14ac:dyDescent="0.2">
      <c r="F50" s="69"/>
      <c r="G50" s="68"/>
      <c r="H50" s="69"/>
      <c r="I50" s="70"/>
    </row>
  </sheetData>
  <autoFilter ref="A9:L9"/>
  <mergeCells count="7">
    <mergeCell ref="A7:B7"/>
    <mergeCell ref="A1:B1"/>
    <mergeCell ref="A2:B2"/>
    <mergeCell ref="A3:B3"/>
    <mergeCell ref="A4:B4"/>
    <mergeCell ref="A5:B5"/>
    <mergeCell ref="A6:B6"/>
  </mergeCells>
  <pageMargins left="0.59055118110236227" right="0.59055118110236227" top="0.59055118110236227" bottom="0.59055118110236227" header="0.31496062992125984" footer="0.31496062992125984"/>
  <pageSetup paperSize="8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view="pageBreakPreview" zoomScale="80" zoomScaleNormal="100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5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1.42578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6.140625" style="73" customWidth="1"/>
    <col min="13" max="13" width="15.28515625" style="66" customWidth="1"/>
    <col min="14" max="16384" width="9.140625" style="35"/>
  </cols>
  <sheetData>
    <row r="1" spans="1:13" s="1" customFormat="1" ht="25.5" customHeight="1" thickBot="1" x14ac:dyDescent="0.3">
      <c r="A1" s="286" t="s">
        <v>0</v>
      </c>
      <c r="B1" s="287"/>
      <c r="D1" s="147" t="s">
        <v>917</v>
      </c>
      <c r="E1" s="106"/>
      <c r="F1" s="2"/>
      <c r="G1" s="3"/>
      <c r="H1" s="2"/>
      <c r="I1" s="4"/>
      <c r="J1" s="5"/>
      <c r="K1" s="6"/>
      <c r="L1" s="7"/>
      <c r="M1" s="288"/>
    </row>
    <row r="2" spans="1:13" s="1" customFormat="1" ht="19.5" customHeight="1" x14ac:dyDescent="0.25">
      <c r="A2" s="101" t="s">
        <v>2</v>
      </c>
      <c r="B2" s="289"/>
      <c r="D2" s="150">
        <v>8500000</v>
      </c>
      <c r="E2" s="111"/>
      <c r="F2" s="9"/>
      <c r="G2" s="3"/>
      <c r="H2" s="9"/>
      <c r="I2" s="10"/>
      <c r="J2" s="5"/>
      <c r="K2" s="6"/>
      <c r="L2" s="7"/>
      <c r="M2" s="288"/>
    </row>
    <row r="3" spans="1:13" s="1" customFormat="1" ht="26.25" customHeight="1" x14ac:dyDescent="0.25">
      <c r="A3" s="97" t="s">
        <v>3</v>
      </c>
      <c r="B3" s="290"/>
      <c r="D3" s="152">
        <f>SUM(K10:K99)</f>
        <v>17696820</v>
      </c>
      <c r="E3" s="111"/>
      <c r="F3" s="9"/>
      <c r="G3" s="3"/>
      <c r="H3" s="9"/>
      <c r="I3" s="10"/>
      <c r="J3" s="5"/>
      <c r="K3" s="6"/>
      <c r="L3" s="7"/>
      <c r="M3" s="288"/>
    </row>
    <row r="4" spans="1:13" s="1" customFormat="1" ht="15" customHeight="1" x14ac:dyDescent="0.25">
      <c r="A4" s="97" t="s">
        <v>511</v>
      </c>
      <c r="B4" s="291"/>
      <c r="D4" s="152">
        <v>425000</v>
      </c>
      <c r="E4" s="111"/>
      <c r="F4" s="9"/>
      <c r="G4" s="3"/>
      <c r="H4" s="9"/>
      <c r="I4" s="10"/>
      <c r="J4" s="5"/>
      <c r="K4" s="6"/>
      <c r="L4" s="7"/>
      <c r="M4" s="288"/>
    </row>
    <row r="5" spans="1:13" s="1" customFormat="1" ht="15" customHeight="1" x14ac:dyDescent="0.25">
      <c r="A5" s="292" t="s">
        <v>512</v>
      </c>
      <c r="B5" s="293"/>
      <c r="D5" s="181">
        <v>8075000</v>
      </c>
      <c r="E5" s="112"/>
      <c r="F5" s="9"/>
      <c r="G5" s="3"/>
      <c r="H5" s="9"/>
      <c r="I5" s="11"/>
      <c r="J5" s="5"/>
      <c r="K5" s="6"/>
      <c r="L5" s="12"/>
      <c r="M5" s="288"/>
    </row>
    <row r="6" spans="1:13" s="1" customFormat="1" ht="15" customHeight="1" x14ac:dyDescent="0.25">
      <c r="A6" s="97" t="s">
        <v>6</v>
      </c>
      <c r="B6" s="294"/>
      <c r="C6" s="295"/>
      <c r="D6" s="83">
        <f>SUM(L10:L99)</f>
        <v>8075000</v>
      </c>
      <c r="E6" s="76"/>
      <c r="F6" s="2"/>
      <c r="G6" s="7"/>
      <c r="H6" s="13"/>
      <c r="L6" s="296"/>
      <c r="M6" s="288"/>
    </row>
    <row r="7" spans="1:13" s="1" customFormat="1" ht="15" customHeight="1" thickBot="1" x14ac:dyDescent="0.3">
      <c r="A7" s="183" t="s">
        <v>105</v>
      </c>
      <c r="B7" s="297"/>
      <c r="C7" s="298"/>
      <c r="D7" s="185">
        <v>8075000</v>
      </c>
      <c r="E7" s="76"/>
      <c r="F7" s="2"/>
      <c r="G7" s="7"/>
      <c r="H7" s="13"/>
      <c r="I7" s="14"/>
      <c r="J7" s="14"/>
      <c r="K7" s="14"/>
      <c r="L7" s="14"/>
      <c r="M7" s="14"/>
    </row>
    <row r="8" spans="1:13" s="1" customFormat="1" ht="15.75" thickBot="1" x14ac:dyDescent="0.3">
      <c r="A8" s="8"/>
      <c r="B8" s="13"/>
      <c r="C8" s="13"/>
      <c r="D8" s="13"/>
      <c r="E8" s="18"/>
      <c r="F8" s="18"/>
      <c r="G8" s="17"/>
      <c r="H8" s="18"/>
      <c r="I8" s="19"/>
      <c r="J8" s="5"/>
      <c r="K8" s="6"/>
      <c r="L8" s="7"/>
      <c r="M8" s="288"/>
    </row>
    <row r="9" spans="1:13" s="21" customFormat="1" ht="38.25" x14ac:dyDescent="0.25">
      <c r="A9" s="89" t="s">
        <v>7</v>
      </c>
      <c r="B9" s="90" t="s">
        <v>8</v>
      </c>
      <c r="C9" s="91" t="s">
        <v>514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5" t="s">
        <v>18</v>
      </c>
      <c r="M9" s="96" t="s">
        <v>104</v>
      </c>
    </row>
    <row r="10" spans="1:13" s="22" customFormat="1" ht="51" x14ac:dyDescent="0.25">
      <c r="A10" s="23">
        <v>1</v>
      </c>
      <c r="B10" s="25" t="s">
        <v>918</v>
      </c>
      <c r="C10" s="25"/>
      <c r="D10" s="26" t="s">
        <v>919</v>
      </c>
      <c r="E10" s="27" t="s">
        <v>920</v>
      </c>
      <c r="F10" s="27" t="s">
        <v>921</v>
      </c>
      <c r="G10" s="25">
        <v>222</v>
      </c>
      <c r="H10" s="27" t="s">
        <v>23</v>
      </c>
      <c r="I10" s="28">
        <v>80000</v>
      </c>
      <c r="J10" s="29">
        <v>230000</v>
      </c>
      <c r="K10" s="26">
        <f>J10-I10</f>
        <v>150000</v>
      </c>
      <c r="L10" s="26">
        <v>100000</v>
      </c>
      <c r="M10" s="125">
        <v>100000</v>
      </c>
    </row>
    <row r="11" spans="1:13" s="22" customFormat="1" ht="25.5" x14ac:dyDescent="0.25">
      <c r="A11" s="23">
        <v>2</v>
      </c>
      <c r="B11" s="24" t="s">
        <v>922</v>
      </c>
      <c r="C11" s="25"/>
      <c r="D11" s="26" t="s">
        <v>526</v>
      </c>
      <c r="E11" s="27" t="s">
        <v>920</v>
      </c>
      <c r="F11" s="27" t="s">
        <v>923</v>
      </c>
      <c r="G11" s="25">
        <v>300</v>
      </c>
      <c r="H11" s="27" t="s">
        <v>23</v>
      </c>
      <c r="I11" s="28">
        <v>320000</v>
      </c>
      <c r="J11" s="29">
        <v>500000</v>
      </c>
      <c r="K11" s="26">
        <f t="shared" ref="K11:K74" si="0">J11-I11</f>
        <v>180000</v>
      </c>
      <c r="L11" s="26">
        <v>100000</v>
      </c>
      <c r="M11" s="125">
        <v>100000</v>
      </c>
    </row>
    <row r="12" spans="1:13" s="22" customFormat="1" ht="38.25" x14ac:dyDescent="0.25">
      <c r="A12" s="23">
        <v>3</v>
      </c>
      <c r="B12" s="24" t="s">
        <v>924</v>
      </c>
      <c r="C12" s="25"/>
      <c r="D12" s="26" t="s">
        <v>925</v>
      </c>
      <c r="E12" s="27" t="s">
        <v>926</v>
      </c>
      <c r="F12" s="27" t="s">
        <v>927</v>
      </c>
      <c r="G12" s="25">
        <v>304</v>
      </c>
      <c r="H12" s="27" t="s">
        <v>23</v>
      </c>
      <c r="I12" s="28">
        <v>330000</v>
      </c>
      <c r="J12" s="29">
        <v>500000</v>
      </c>
      <c r="K12" s="26">
        <f t="shared" si="0"/>
        <v>170000</v>
      </c>
      <c r="L12" s="26">
        <v>100000</v>
      </c>
      <c r="M12" s="125">
        <v>100000</v>
      </c>
    </row>
    <row r="13" spans="1:13" s="22" customFormat="1" ht="25.5" x14ac:dyDescent="0.25">
      <c r="A13" s="23">
        <v>4</v>
      </c>
      <c r="B13" s="24" t="s">
        <v>928</v>
      </c>
      <c r="C13" s="25"/>
      <c r="D13" s="26" t="s">
        <v>279</v>
      </c>
      <c r="E13" s="27" t="s">
        <v>920</v>
      </c>
      <c r="F13" s="27" t="s">
        <v>929</v>
      </c>
      <c r="G13" s="25">
        <v>76</v>
      </c>
      <c r="H13" s="27" t="s">
        <v>23</v>
      </c>
      <c r="I13" s="28">
        <v>87010</v>
      </c>
      <c r="J13" s="29">
        <v>281870</v>
      </c>
      <c r="K13" s="26">
        <f t="shared" si="0"/>
        <v>194860</v>
      </c>
      <c r="L13" s="26">
        <v>100000</v>
      </c>
      <c r="M13" s="125">
        <v>100000</v>
      </c>
    </row>
    <row r="14" spans="1:13" s="22" customFormat="1" ht="25.5" x14ac:dyDescent="0.25">
      <c r="A14" s="23">
        <v>5</v>
      </c>
      <c r="B14" s="24" t="s">
        <v>930</v>
      </c>
      <c r="C14" s="25"/>
      <c r="D14" s="26" t="s">
        <v>279</v>
      </c>
      <c r="E14" s="27" t="s">
        <v>920</v>
      </c>
      <c r="F14" s="27" t="s">
        <v>931</v>
      </c>
      <c r="G14" s="25">
        <v>140</v>
      </c>
      <c r="H14" s="27" t="s">
        <v>23</v>
      </c>
      <c r="I14" s="28">
        <v>186450</v>
      </c>
      <c r="J14" s="29">
        <v>586450</v>
      </c>
      <c r="K14" s="26">
        <f t="shared" si="0"/>
        <v>400000</v>
      </c>
      <c r="L14" s="26">
        <v>150000</v>
      </c>
      <c r="M14" s="125">
        <v>150000</v>
      </c>
    </row>
    <row r="15" spans="1:13" s="22" customFormat="1" ht="38.25" x14ac:dyDescent="0.25">
      <c r="A15" s="23">
        <v>6</v>
      </c>
      <c r="B15" s="25" t="s">
        <v>932</v>
      </c>
      <c r="C15" s="25"/>
      <c r="D15" s="26" t="s">
        <v>28</v>
      </c>
      <c r="E15" s="27" t="s">
        <v>933</v>
      </c>
      <c r="F15" s="27" t="s">
        <v>934</v>
      </c>
      <c r="G15" s="25">
        <v>2500</v>
      </c>
      <c r="H15" s="27" t="s">
        <v>23</v>
      </c>
      <c r="I15" s="28">
        <v>269850</v>
      </c>
      <c r="J15" s="29">
        <v>699850</v>
      </c>
      <c r="K15" s="26">
        <f t="shared" si="0"/>
        <v>430000</v>
      </c>
      <c r="L15" s="26">
        <v>250000</v>
      </c>
      <c r="M15" s="125">
        <v>250000</v>
      </c>
    </row>
    <row r="16" spans="1:13" s="22" customFormat="1" ht="38.25" x14ac:dyDescent="0.25">
      <c r="A16" s="23">
        <v>7</v>
      </c>
      <c r="B16" s="25" t="s">
        <v>935</v>
      </c>
      <c r="C16" s="25"/>
      <c r="D16" s="26" t="s">
        <v>936</v>
      </c>
      <c r="E16" s="27" t="s">
        <v>937</v>
      </c>
      <c r="F16" s="27" t="s">
        <v>938</v>
      </c>
      <c r="G16" s="25">
        <v>460</v>
      </c>
      <c r="H16" s="27">
        <v>100</v>
      </c>
      <c r="I16" s="28">
        <v>200000</v>
      </c>
      <c r="J16" s="29">
        <v>430000</v>
      </c>
      <c r="K16" s="26">
        <f t="shared" si="0"/>
        <v>230000</v>
      </c>
      <c r="L16" s="26">
        <v>120000</v>
      </c>
      <c r="M16" s="125">
        <v>120000</v>
      </c>
    </row>
    <row r="17" spans="1:13" s="30" customFormat="1" ht="25.5" x14ac:dyDescent="0.25">
      <c r="A17" s="23">
        <v>8</v>
      </c>
      <c r="B17" s="25" t="s">
        <v>939</v>
      </c>
      <c r="C17" s="25"/>
      <c r="D17" s="26" t="s">
        <v>119</v>
      </c>
      <c r="E17" s="27" t="s">
        <v>920</v>
      </c>
      <c r="F17" s="27" t="s">
        <v>940</v>
      </c>
      <c r="G17" s="25">
        <v>100</v>
      </c>
      <c r="H17" s="27" t="s">
        <v>23</v>
      </c>
      <c r="I17" s="28">
        <v>40000</v>
      </c>
      <c r="J17" s="29">
        <v>120000</v>
      </c>
      <c r="K17" s="26">
        <f t="shared" si="0"/>
        <v>80000</v>
      </c>
      <c r="L17" s="26">
        <v>80000</v>
      </c>
      <c r="M17" s="125">
        <v>80000</v>
      </c>
    </row>
    <row r="18" spans="1:13" s="30" customFormat="1" ht="38.25" x14ac:dyDescent="0.25">
      <c r="A18" s="23">
        <v>9</v>
      </c>
      <c r="B18" s="25" t="s">
        <v>941</v>
      </c>
      <c r="C18" s="25"/>
      <c r="D18" s="26" t="s">
        <v>119</v>
      </c>
      <c r="E18" s="27" t="s">
        <v>926</v>
      </c>
      <c r="F18" s="27" t="s">
        <v>942</v>
      </c>
      <c r="G18" s="25">
        <v>300</v>
      </c>
      <c r="H18" s="27" t="s">
        <v>23</v>
      </c>
      <c r="I18" s="28">
        <v>50000</v>
      </c>
      <c r="J18" s="29">
        <v>160000</v>
      </c>
      <c r="K18" s="26">
        <f t="shared" si="0"/>
        <v>110000</v>
      </c>
      <c r="L18" s="26">
        <v>110000</v>
      </c>
      <c r="M18" s="125">
        <v>110000</v>
      </c>
    </row>
    <row r="19" spans="1:13" s="30" customFormat="1" ht="25.5" x14ac:dyDescent="0.25">
      <c r="A19" s="23">
        <v>10</v>
      </c>
      <c r="B19" s="31" t="s">
        <v>943</v>
      </c>
      <c r="C19" s="31"/>
      <c r="D19" s="26" t="s">
        <v>578</v>
      </c>
      <c r="E19" s="27" t="s">
        <v>920</v>
      </c>
      <c r="F19" s="31" t="s">
        <v>944</v>
      </c>
      <c r="G19" s="32">
        <v>350</v>
      </c>
      <c r="H19" s="27" t="s">
        <v>23</v>
      </c>
      <c r="I19" s="32">
        <v>100000</v>
      </c>
      <c r="J19" s="32">
        <v>250000</v>
      </c>
      <c r="K19" s="26">
        <f t="shared" si="0"/>
        <v>150000</v>
      </c>
      <c r="L19" s="26">
        <v>150000</v>
      </c>
      <c r="M19" s="125">
        <v>150000</v>
      </c>
    </row>
    <row r="20" spans="1:13" s="30" customFormat="1" ht="38.25" x14ac:dyDescent="0.25">
      <c r="A20" s="23">
        <v>11</v>
      </c>
      <c r="B20" s="25" t="s">
        <v>945</v>
      </c>
      <c r="C20" s="25"/>
      <c r="D20" s="26" t="s">
        <v>578</v>
      </c>
      <c r="E20" s="27" t="s">
        <v>937</v>
      </c>
      <c r="F20" s="27" t="s">
        <v>946</v>
      </c>
      <c r="G20" s="25">
        <v>90</v>
      </c>
      <c r="H20" s="27" t="s">
        <v>23</v>
      </c>
      <c r="I20" s="28">
        <v>64000</v>
      </c>
      <c r="J20" s="29">
        <v>144000</v>
      </c>
      <c r="K20" s="26">
        <f t="shared" si="0"/>
        <v>80000</v>
      </c>
      <c r="L20" s="26">
        <v>80000</v>
      </c>
      <c r="M20" s="125">
        <v>80000</v>
      </c>
    </row>
    <row r="21" spans="1:13" s="30" customFormat="1" ht="25.5" x14ac:dyDescent="0.25">
      <c r="A21" s="23">
        <v>12</v>
      </c>
      <c r="B21" s="25" t="s">
        <v>947</v>
      </c>
      <c r="C21" s="25"/>
      <c r="D21" s="26" t="s">
        <v>578</v>
      </c>
      <c r="E21" s="27" t="s">
        <v>920</v>
      </c>
      <c r="F21" s="27" t="s">
        <v>948</v>
      </c>
      <c r="G21" s="25">
        <v>50</v>
      </c>
      <c r="H21" s="27" t="s">
        <v>23</v>
      </c>
      <c r="I21" s="28">
        <v>52000</v>
      </c>
      <c r="J21" s="29">
        <v>167000</v>
      </c>
      <c r="K21" s="26">
        <f t="shared" si="0"/>
        <v>115000</v>
      </c>
      <c r="L21" s="26">
        <v>80000</v>
      </c>
      <c r="M21" s="125">
        <v>80000</v>
      </c>
    </row>
    <row r="22" spans="1:13" s="30" customFormat="1" ht="25.5" x14ac:dyDescent="0.25">
      <c r="A22" s="23">
        <v>13</v>
      </c>
      <c r="B22" s="24" t="s">
        <v>949</v>
      </c>
      <c r="C22" s="25"/>
      <c r="D22" s="26" t="s">
        <v>950</v>
      </c>
      <c r="E22" s="27" t="s">
        <v>920</v>
      </c>
      <c r="F22" s="27" t="s">
        <v>951</v>
      </c>
      <c r="G22" s="25">
        <v>120</v>
      </c>
      <c r="H22" s="27" t="s">
        <v>23</v>
      </c>
      <c r="I22" s="28">
        <v>120000</v>
      </c>
      <c r="J22" s="29">
        <v>240000</v>
      </c>
      <c r="K22" s="26">
        <f t="shared" si="0"/>
        <v>120000</v>
      </c>
      <c r="L22" s="26">
        <v>80000</v>
      </c>
      <c r="M22" s="125">
        <v>80000</v>
      </c>
    </row>
    <row r="23" spans="1:13" s="30" customFormat="1" ht="25.5" x14ac:dyDescent="0.25">
      <c r="A23" s="23">
        <v>14</v>
      </c>
      <c r="B23" s="24" t="s">
        <v>952</v>
      </c>
      <c r="C23" s="25"/>
      <c r="D23" s="26" t="s">
        <v>953</v>
      </c>
      <c r="E23" s="27" t="s">
        <v>920</v>
      </c>
      <c r="F23" s="27" t="s">
        <v>954</v>
      </c>
      <c r="G23" s="25">
        <v>120</v>
      </c>
      <c r="H23" s="27">
        <v>10</v>
      </c>
      <c r="I23" s="28">
        <v>48000</v>
      </c>
      <c r="J23" s="29">
        <v>158000</v>
      </c>
      <c r="K23" s="26">
        <f t="shared" si="0"/>
        <v>110000</v>
      </c>
      <c r="L23" s="26">
        <v>100000</v>
      </c>
      <c r="M23" s="125">
        <v>100000</v>
      </c>
    </row>
    <row r="24" spans="1:13" s="30" customFormat="1" ht="25.5" x14ac:dyDescent="0.25">
      <c r="A24" s="23">
        <v>15</v>
      </c>
      <c r="B24" s="24" t="s">
        <v>955</v>
      </c>
      <c r="C24" s="25"/>
      <c r="D24" s="26" t="s">
        <v>956</v>
      </c>
      <c r="E24" s="27" t="s">
        <v>920</v>
      </c>
      <c r="F24" s="27" t="s">
        <v>957</v>
      </c>
      <c r="G24" s="25">
        <v>70</v>
      </c>
      <c r="H24" s="27">
        <v>15</v>
      </c>
      <c r="I24" s="28">
        <v>43500</v>
      </c>
      <c r="J24" s="29">
        <v>145000</v>
      </c>
      <c r="K24" s="26">
        <f t="shared" si="0"/>
        <v>101500</v>
      </c>
      <c r="L24" s="26">
        <v>0</v>
      </c>
      <c r="M24" s="125">
        <v>0</v>
      </c>
    </row>
    <row r="25" spans="1:13" s="30" customFormat="1" ht="25.5" x14ac:dyDescent="0.25">
      <c r="A25" s="23">
        <v>16</v>
      </c>
      <c r="B25" s="24" t="s">
        <v>958</v>
      </c>
      <c r="C25" s="25"/>
      <c r="D25" s="26" t="s">
        <v>956</v>
      </c>
      <c r="E25" s="27" t="s">
        <v>933</v>
      </c>
      <c r="F25" s="27" t="s">
        <v>959</v>
      </c>
      <c r="G25" s="25">
        <v>40</v>
      </c>
      <c r="H25" s="27">
        <v>10</v>
      </c>
      <c r="I25" s="28">
        <v>43500</v>
      </c>
      <c r="J25" s="29">
        <v>145000</v>
      </c>
      <c r="K25" s="26">
        <f t="shared" si="0"/>
        <v>101500</v>
      </c>
      <c r="L25" s="26">
        <v>100000</v>
      </c>
      <c r="M25" s="125">
        <v>100000</v>
      </c>
    </row>
    <row r="26" spans="1:13" s="30" customFormat="1" ht="38.25" x14ac:dyDescent="0.25">
      <c r="A26" s="23">
        <v>17</v>
      </c>
      <c r="B26" s="25" t="s">
        <v>960</v>
      </c>
      <c r="C26" s="25"/>
      <c r="D26" s="26" t="s">
        <v>953</v>
      </c>
      <c r="E26" s="27" t="s">
        <v>937</v>
      </c>
      <c r="F26" s="27" t="s">
        <v>961</v>
      </c>
      <c r="G26" s="25">
        <v>1000</v>
      </c>
      <c r="H26" s="27" t="s">
        <v>23</v>
      </c>
      <c r="I26" s="28">
        <v>48000</v>
      </c>
      <c r="J26" s="29">
        <v>158000</v>
      </c>
      <c r="K26" s="26">
        <f t="shared" si="0"/>
        <v>110000</v>
      </c>
      <c r="L26" s="26">
        <v>0</v>
      </c>
      <c r="M26" s="125">
        <v>0</v>
      </c>
    </row>
    <row r="27" spans="1:13" s="30" customFormat="1" ht="38.25" x14ac:dyDescent="0.25">
      <c r="A27" s="23">
        <v>18</v>
      </c>
      <c r="B27" s="24" t="s">
        <v>962</v>
      </c>
      <c r="C27" s="25"/>
      <c r="D27" s="26" t="s">
        <v>953</v>
      </c>
      <c r="E27" s="27" t="s">
        <v>937</v>
      </c>
      <c r="F27" s="27" t="s">
        <v>963</v>
      </c>
      <c r="G27" s="25">
        <v>50</v>
      </c>
      <c r="H27" s="27">
        <v>10</v>
      </c>
      <c r="I27" s="28">
        <v>52500</v>
      </c>
      <c r="J27" s="29">
        <v>175000</v>
      </c>
      <c r="K27" s="26">
        <f t="shared" si="0"/>
        <v>122500</v>
      </c>
      <c r="L27" s="26">
        <v>80000</v>
      </c>
      <c r="M27" s="125">
        <v>80000</v>
      </c>
    </row>
    <row r="28" spans="1:13" s="30" customFormat="1" ht="25.5" x14ac:dyDescent="0.25">
      <c r="A28" s="23">
        <v>19</v>
      </c>
      <c r="B28" s="24" t="s">
        <v>964</v>
      </c>
      <c r="C28" s="25"/>
      <c r="D28" s="26" t="s">
        <v>445</v>
      </c>
      <c r="E28" s="27" t="s">
        <v>965</v>
      </c>
      <c r="F28" s="27" t="s">
        <v>966</v>
      </c>
      <c r="G28" s="25">
        <v>1760</v>
      </c>
      <c r="H28" s="27" t="s">
        <v>23</v>
      </c>
      <c r="I28" s="28">
        <v>320000</v>
      </c>
      <c r="J28" s="29">
        <v>520000</v>
      </c>
      <c r="K28" s="26">
        <f t="shared" si="0"/>
        <v>200000</v>
      </c>
      <c r="L28" s="26">
        <v>100000</v>
      </c>
      <c r="M28" s="125">
        <v>100000</v>
      </c>
    </row>
    <row r="29" spans="1:13" s="30" customFormat="1" ht="51" x14ac:dyDescent="0.25">
      <c r="A29" s="23">
        <v>20</v>
      </c>
      <c r="B29" s="25" t="s">
        <v>967</v>
      </c>
      <c r="C29" s="25"/>
      <c r="D29" s="26" t="s">
        <v>968</v>
      </c>
      <c r="E29" s="27" t="s">
        <v>933</v>
      </c>
      <c r="F29" s="27" t="s">
        <v>969</v>
      </c>
      <c r="G29" s="25">
        <v>30</v>
      </c>
      <c r="H29" s="27" t="s">
        <v>23</v>
      </c>
      <c r="I29" s="28">
        <v>100000</v>
      </c>
      <c r="J29" s="29">
        <v>325000</v>
      </c>
      <c r="K29" s="26">
        <f t="shared" si="0"/>
        <v>225000</v>
      </c>
      <c r="L29" s="26">
        <v>100000</v>
      </c>
      <c r="M29" s="125">
        <v>100000</v>
      </c>
    </row>
    <row r="30" spans="1:13" s="30" customFormat="1" ht="38.25" x14ac:dyDescent="0.25">
      <c r="A30" s="23">
        <v>21</v>
      </c>
      <c r="B30" s="24" t="s">
        <v>970</v>
      </c>
      <c r="C30" s="25"/>
      <c r="D30" s="26" t="s">
        <v>627</v>
      </c>
      <c r="E30" s="27" t="s">
        <v>926</v>
      </c>
      <c r="F30" s="27" t="s">
        <v>971</v>
      </c>
      <c r="G30" s="25">
        <v>12</v>
      </c>
      <c r="H30" s="27" t="s">
        <v>23</v>
      </c>
      <c r="I30" s="28">
        <v>112500</v>
      </c>
      <c r="J30" s="29">
        <v>375000</v>
      </c>
      <c r="K30" s="26">
        <f t="shared" si="0"/>
        <v>262500</v>
      </c>
      <c r="L30" s="26">
        <v>130000</v>
      </c>
      <c r="M30" s="125">
        <v>130000</v>
      </c>
    </row>
    <row r="31" spans="1:13" s="30" customFormat="1" ht="25.5" x14ac:dyDescent="0.25">
      <c r="A31" s="23">
        <v>22</v>
      </c>
      <c r="B31" s="24" t="s">
        <v>972</v>
      </c>
      <c r="C31" s="25"/>
      <c r="D31" s="26" t="s">
        <v>627</v>
      </c>
      <c r="E31" s="27" t="s">
        <v>920</v>
      </c>
      <c r="F31" s="27" t="s">
        <v>973</v>
      </c>
      <c r="G31" s="25">
        <v>20</v>
      </c>
      <c r="H31" s="27" t="s">
        <v>23</v>
      </c>
      <c r="I31" s="28">
        <v>400000</v>
      </c>
      <c r="J31" s="29">
        <v>550000</v>
      </c>
      <c r="K31" s="26">
        <f t="shared" si="0"/>
        <v>150000</v>
      </c>
      <c r="L31" s="26">
        <v>100000</v>
      </c>
      <c r="M31" s="125">
        <v>100000</v>
      </c>
    </row>
    <row r="32" spans="1:13" ht="25.5" x14ac:dyDescent="0.25">
      <c r="A32" s="23">
        <v>23</v>
      </c>
      <c r="B32" s="24" t="s">
        <v>974</v>
      </c>
      <c r="C32" s="25"/>
      <c r="D32" s="26" t="s">
        <v>644</v>
      </c>
      <c r="E32" s="27" t="s">
        <v>965</v>
      </c>
      <c r="F32" s="27" t="s">
        <v>975</v>
      </c>
      <c r="G32" s="25">
        <v>85</v>
      </c>
      <c r="H32" s="27" t="s">
        <v>23</v>
      </c>
      <c r="I32" s="28">
        <v>30560</v>
      </c>
      <c r="J32" s="29">
        <v>100560</v>
      </c>
      <c r="K32" s="26">
        <f t="shared" si="0"/>
        <v>70000</v>
      </c>
      <c r="L32" s="26">
        <v>70000</v>
      </c>
      <c r="M32" s="125">
        <v>70000</v>
      </c>
    </row>
    <row r="33" spans="1:13" ht="25.5" x14ac:dyDescent="0.25">
      <c r="A33" s="23">
        <v>24</v>
      </c>
      <c r="B33" s="24" t="s">
        <v>976</v>
      </c>
      <c r="C33" s="25"/>
      <c r="D33" s="26" t="s">
        <v>644</v>
      </c>
      <c r="E33" s="27" t="s">
        <v>920</v>
      </c>
      <c r="F33" s="27" t="s">
        <v>977</v>
      </c>
      <c r="G33" s="25">
        <v>150</v>
      </c>
      <c r="H33" s="27" t="s">
        <v>23</v>
      </c>
      <c r="I33" s="28">
        <v>100000</v>
      </c>
      <c r="J33" s="29">
        <v>330000</v>
      </c>
      <c r="K33" s="26">
        <f t="shared" si="0"/>
        <v>230000</v>
      </c>
      <c r="L33" s="26">
        <v>100000</v>
      </c>
      <c r="M33" s="125">
        <v>100000</v>
      </c>
    </row>
    <row r="34" spans="1:13" ht="38.25" x14ac:dyDescent="0.25">
      <c r="A34" s="23">
        <v>25</v>
      </c>
      <c r="B34" s="25" t="s">
        <v>978</v>
      </c>
      <c r="C34" s="25"/>
      <c r="D34" s="26" t="s">
        <v>332</v>
      </c>
      <c r="E34" s="27" t="s">
        <v>937</v>
      </c>
      <c r="F34" s="27" t="s">
        <v>979</v>
      </c>
      <c r="G34" s="25">
        <v>400</v>
      </c>
      <c r="H34" s="27" t="s">
        <v>23</v>
      </c>
      <c r="I34" s="28">
        <v>150000</v>
      </c>
      <c r="J34" s="29">
        <v>500000</v>
      </c>
      <c r="K34" s="26">
        <f t="shared" si="0"/>
        <v>350000</v>
      </c>
      <c r="L34" s="26">
        <v>150000</v>
      </c>
      <c r="M34" s="125">
        <v>150000</v>
      </c>
    </row>
    <row r="35" spans="1:13" ht="25.5" x14ac:dyDescent="0.25">
      <c r="A35" s="23">
        <v>26</v>
      </c>
      <c r="B35" s="24" t="s">
        <v>980</v>
      </c>
      <c r="C35" s="25"/>
      <c r="D35" s="26" t="s">
        <v>332</v>
      </c>
      <c r="E35" s="27" t="s">
        <v>933</v>
      </c>
      <c r="F35" s="27" t="s">
        <v>59</v>
      </c>
      <c r="G35" s="25">
        <v>250</v>
      </c>
      <c r="H35" s="27" t="s">
        <v>23</v>
      </c>
      <c r="I35" s="28">
        <v>60000</v>
      </c>
      <c r="J35" s="29">
        <v>195000</v>
      </c>
      <c r="K35" s="26">
        <f t="shared" si="0"/>
        <v>135000</v>
      </c>
      <c r="L35" s="26">
        <v>100000</v>
      </c>
      <c r="M35" s="125">
        <v>100000</v>
      </c>
    </row>
    <row r="36" spans="1:13" ht="25.5" x14ac:dyDescent="0.25">
      <c r="A36" s="23">
        <v>27</v>
      </c>
      <c r="B36" s="24" t="s">
        <v>981</v>
      </c>
      <c r="C36" s="25"/>
      <c r="D36" s="26" t="s">
        <v>332</v>
      </c>
      <c r="E36" s="27" t="s">
        <v>920</v>
      </c>
      <c r="F36" s="27" t="s">
        <v>982</v>
      </c>
      <c r="G36" s="25">
        <v>100</v>
      </c>
      <c r="H36" s="27" t="s">
        <v>23</v>
      </c>
      <c r="I36" s="28">
        <v>30000</v>
      </c>
      <c r="J36" s="29">
        <v>100000</v>
      </c>
      <c r="K36" s="26">
        <f t="shared" si="0"/>
        <v>70000</v>
      </c>
      <c r="L36" s="26">
        <v>70000</v>
      </c>
      <c r="M36" s="125">
        <v>70000</v>
      </c>
    </row>
    <row r="37" spans="1:13" ht="25.5" x14ac:dyDescent="0.25">
      <c r="A37" s="23">
        <v>28</v>
      </c>
      <c r="B37" s="24" t="s">
        <v>983</v>
      </c>
      <c r="C37" s="25"/>
      <c r="D37" s="26" t="s">
        <v>332</v>
      </c>
      <c r="E37" s="27" t="s">
        <v>965</v>
      </c>
      <c r="F37" s="27" t="s">
        <v>984</v>
      </c>
      <c r="G37" s="25">
        <v>300</v>
      </c>
      <c r="H37" s="27" t="s">
        <v>23</v>
      </c>
      <c r="I37" s="28">
        <v>59000</v>
      </c>
      <c r="J37" s="29">
        <v>195000</v>
      </c>
      <c r="K37" s="26">
        <f t="shared" si="0"/>
        <v>136000</v>
      </c>
      <c r="L37" s="26">
        <v>0</v>
      </c>
      <c r="M37" s="125">
        <v>0</v>
      </c>
    </row>
    <row r="38" spans="1:13" ht="25.5" x14ac:dyDescent="0.25">
      <c r="A38" s="23">
        <v>29</v>
      </c>
      <c r="B38" s="24" t="s">
        <v>985</v>
      </c>
      <c r="C38" s="25"/>
      <c r="D38" s="26" t="s">
        <v>332</v>
      </c>
      <c r="E38" s="27" t="s">
        <v>920</v>
      </c>
      <c r="F38" s="27" t="s">
        <v>986</v>
      </c>
      <c r="G38" s="25">
        <v>100</v>
      </c>
      <c r="H38" s="27" t="s">
        <v>23</v>
      </c>
      <c r="I38" s="28">
        <v>101000</v>
      </c>
      <c r="J38" s="29">
        <v>330000</v>
      </c>
      <c r="K38" s="26">
        <f t="shared" si="0"/>
        <v>229000</v>
      </c>
      <c r="L38" s="26">
        <v>100000</v>
      </c>
      <c r="M38" s="125">
        <v>100000</v>
      </c>
    </row>
    <row r="39" spans="1:13" ht="25.5" x14ac:dyDescent="0.25">
      <c r="A39" s="23">
        <v>30</v>
      </c>
      <c r="B39" s="24" t="s">
        <v>987</v>
      </c>
      <c r="C39" s="25"/>
      <c r="D39" s="26" t="s">
        <v>332</v>
      </c>
      <c r="E39" s="27" t="s">
        <v>920</v>
      </c>
      <c r="F39" s="27" t="s">
        <v>988</v>
      </c>
      <c r="G39" s="25">
        <v>120</v>
      </c>
      <c r="H39" s="27" t="s">
        <v>23</v>
      </c>
      <c r="I39" s="28">
        <v>60000</v>
      </c>
      <c r="J39" s="29">
        <v>200000</v>
      </c>
      <c r="K39" s="26">
        <f t="shared" si="0"/>
        <v>140000</v>
      </c>
      <c r="L39" s="26">
        <v>80000</v>
      </c>
      <c r="M39" s="125">
        <v>80000</v>
      </c>
    </row>
    <row r="40" spans="1:13" ht="25.5" x14ac:dyDescent="0.25">
      <c r="A40" s="23">
        <v>31</v>
      </c>
      <c r="B40" s="24" t="s">
        <v>989</v>
      </c>
      <c r="C40" s="25"/>
      <c r="D40" s="26" t="s">
        <v>990</v>
      </c>
      <c r="E40" s="27" t="s">
        <v>920</v>
      </c>
      <c r="F40" s="27" t="s">
        <v>991</v>
      </c>
      <c r="G40" s="25">
        <v>30</v>
      </c>
      <c r="H40" s="27" t="s">
        <v>23</v>
      </c>
      <c r="I40" s="28">
        <v>90000</v>
      </c>
      <c r="J40" s="29">
        <v>240000</v>
      </c>
      <c r="K40" s="26">
        <f t="shared" si="0"/>
        <v>150000</v>
      </c>
      <c r="L40" s="26">
        <v>150000</v>
      </c>
      <c r="M40" s="125">
        <v>150000</v>
      </c>
    </row>
    <row r="41" spans="1:13" ht="25.5" x14ac:dyDescent="0.25">
      <c r="A41" s="23">
        <v>32</v>
      </c>
      <c r="B41" s="25" t="s">
        <v>992</v>
      </c>
      <c r="C41" s="25"/>
      <c r="D41" s="26" t="s">
        <v>993</v>
      </c>
      <c r="E41" s="27" t="s">
        <v>994</v>
      </c>
      <c r="F41" s="27" t="s">
        <v>995</v>
      </c>
      <c r="G41" s="25">
        <v>20</v>
      </c>
      <c r="H41" s="27">
        <v>27</v>
      </c>
      <c r="I41" s="28">
        <v>76200</v>
      </c>
      <c r="J41" s="29">
        <v>238760</v>
      </c>
      <c r="K41" s="26">
        <f t="shared" si="0"/>
        <v>162560</v>
      </c>
      <c r="L41" s="26">
        <v>100000</v>
      </c>
      <c r="M41" s="125">
        <v>100000</v>
      </c>
    </row>
    <row r="42" spans="1:13" ht="25.5" x14ac:dyDescent="0.25">
      <c r="A42" s="23">
        <v>33</v>
      </c>
      <c r="B42" s="25" t="s">
        <v>996</v>
      </c>
      <c r="C42" s="25"/>
      <c r="D42" s="26" t="s">
        <v>993</v>
      </c>
      <c r="E42" s="27" t="s">
        <v>920</v>
      </c>
      <c r="F42" s="27" t="s">
        <v>997</v>
      </c>
      <c r="G42" s="25">
        <v>40</v>
      </c>
      <c r="H42" s="27" t="s">
        <v>23</v>
      </c>
      <c r="I42" s="28">
        <v>50000</v>
      </c>
      <c r="J42" s="29">
        <v>140000</v>
      </c>
      <c r="K42" s="26">
        <f t="shared" si="0"/>
        <v>90000</v>
      </c>
      <c r="L42" s="26">
        <v>90000</v>
      </c>
      <c r="M42" s="125">
        <v>90000</v>
      </c>
    </row>
    <row r="43" spans="1:13" ht="25.5" x14ac:dyDescent="0.25">
      <c r="A43" s="23">
        <v>34</v>
      </c>
      <c r="B43" s="25" t="s">
        <v>998</v>
      </c>
      <c r="C43" s="25"/>
      <c r="D43" s="26" t="s">
        <v>999</v>
      </c>
      <c r="E43" s="27" t="s">
        <v>920</v>
      </c>
      <c r="F43" s="27" t="s">
        <v>1000</v>
      </c>
      <c r="G43" s="25">
        <v>300</v>
      </c>
      <c r="H43" s="27"/>
      <c r="I43" s="28">
        <v>923000</v>
      </c>
      <c r="J43" s="29">
        <v>1347000</v>
      </c>
      <c r="K43" s="26">
        <f t="shared" si="0"/>
        <v>424000</v>
      </c>
      <c r="L43" s="26">
        <v>200000</v>
      </c>
      <c r="M43" s="125">
        <v>200000</v>
      </c>
    </row>
    <row r="44" spans="1:13" ht="51" x14ac:dyDescent="0.25">
      <c r="A44" s="23">
        <v>35</v>
      </c>
      <c r="B44" s="25" t="s">
        <v>1001</v>
      </c>
      <c r="C44" s="25"/>
      <c r="D44" s="26" t="s">
        <v>354</v>
      </c>
      <c r="E44" s="27" t="s">
        <v>920</v>
      </c>
      <c r="F44" s="27" t="s">
        <v>1002</v>
      </c>
      <c r="G44" s="25">
        <v>30</v>
      </c>
      <c r="H44" s="27" t="s">
        <v>23</v>
      </c>
      <c r="I44" s="28">
        <v>35000</v>
      </c>
      <c r="J44" s="29">
        <v>105000</v>
      </c>
      <c r="K44" s="26">
        <f t="shared" si="0"/>
        <v>70000</v>
      </c>
      <c r="L44" s="26">
        <v>70000</v>
      </c>
      <c r="M44" s="125">
        <v>70000</v>
      </c>
    </row>
    <row r="45" spans="1:13" ht="25.5" x14ac:dyDescent="0.25">
      <c r="A45" s="23">
        <v>36</v>
      </c>
      <c r="B45" s="25" t="s">
        <v>1003</v>
      </c>
      <c r="C45" s="25"/>
      <c r="D45" s="26" t="s">
        <v>1004</v>
      </c>
      <c r="E45" s="27" t="s">
        <v>920</v>
      </c>
      <c r="F45" s="27" t="s">
        <v>1005</v>
      </c>
      <c r="G45" s="25">
        <v>15</v>
      </c>
      <c r="H45" s="27">
        <v>20</v>
      </c>
      <c r="I45" s="28">
        <v>87000</v>
      </c>
      <c r="J45" s="29">
        <v>289900</v>
      </c>
      <c r="K45" s="26">
        <f t="shared" si="0"/>
        <v>202900</v>
      </c>
      <c r="L45" s="26">
        <v>0</v>
      </c>
      <c r="M45" s="125">
        <v>0</v>
      </c>
    </row>
    <row r="46" spans="1:13" ht="25.5" x14ac:dyDescent="0.25">
      <c r="A46" s="23">
        <v>37</v>
      </c>
      <c r="B46" s="25" t="s">
        <v>1006</v>
      </c>
      <c r="C46" s="25"/>
      <c r="D46" s="26" t="s">
        <v>1004</v>
      </c>
      <c r="E46" s="27" t="s">
        <v>920</v>
      </c>
      <c r="F46" s="27" t="s">
        <v>1007</v>
      </c>
      <c r="G46" s="25">
        <v>35</v>
      </c>
      <c r="H46" s="27">
        <v>4</v>
      </c>
      <c r="I46" s="28">
        <v>122000</v>
      </c>
      <c r="J46" s="29">
        <v>394500</v>
      </c>
      <c r="K46" s="26">
        <f t="shared" si="0"/>
        <v>272500</v>
      </c>
      <c r="L46" s="26">
        <v>200000</v>
      </c>
      <c r="M46" s="125">
        <v>200000</v>
      </c>
    </row>
    <row r="47" spans="1:13" ht="25.5" x14ac:dyDescent="0.25">
      <c r="A47" s="23">
        <v>38</v>
      </c>
      <c r="B47" s="25" t="s">
        <v>1008</v>
      </c>
      <c r="C47" s="25"/>
      <c r="D47" s="26" t="s">
        <v>188</v>
      </c>
      <c r="E47" s="27" t="s">
        <v>933</v>
      </c>
      <c r="F47" s="27" t="s">
        <v>1009</v>
      </c>
      <c r="G47" s="25">
        <v>60</v>
      </c>
      <c r="H47" s="27" t="s">
        <v>23</v>
      </c>
      <c r="I47" s="28">
        <v>85000</v>
      </c>
      <c r="J47" s="29">
        <v>277000</v>
      </c>
      <c r="K47" s="26">
        <f t="shared" si="0"/>
        <v>192000</v>
      </c>
      <c r="L47" s="26">
        <v>100000</v>
      </c>
      <c r="M47" s="125">
        <v>100000</v>
      </c>
    </row>
    <row r="48" spans="1:13" ht="25.5" x14ac:dyDescent="0.25">
      <c r="A48" s="23">
        <v>39</v>
      </c>
      <c r="B48" s="25" t="s">
        <v>1010</v>
      </c>
      <c r="C48" s="25"/>
      <c r="D48" s="26" t="s">
        <v>188</v>
      </c>
      <c r="E48" s="27" t="s">
        <v>920</v>
      </c>
      <c r="F48" s="27" t="s">
        <v>1011</v>
      </c>
      <c r="G48" s="25">
        <v>110</v>
      </c>
      <c r="H48" s="27" t="s">
        <v>23</v>
      </c>
      <c r="I48" s="28">
        <v>165000</v>
      </c>
      <c r="J48" s="29">
        <v>385000</v>
      </c>
      <c r="K48" s="26">
        <f t="shared" si="0"/>
        <v>220000</v>
      </c>
      <c r="L48" s="26">
        <v>100000</v>
      </c>
      <c r="M48" s="125">
        <v>100000</v>
      </c>
    </row>
    <row r="49" spans="1:13" ht="53.25" customHeight="1" x14ac:dyDescent="0.25">
      <c r="A49" s="23">
        <v>40</v>
      </c>
      <c r="B49" s="25" t="s">
        <v>1012</v>
      </c>
      <c r="C49" s="25"/>
      <c r="D49" s="26" t="s">
        <v>371</v>
      </c>
      <c r="E49" s="27" t="s">
        <v>965</v>
      </c>
      <c r="F49" s="27" t="s">
        <v>1013</v>
      </c>
      <c r="G49" s="25">
        <v>47</v>
      </c>
      <c r="H49" s="27" t="s">
        <v>23</v>
      </c>
      <c r="I49" s="28">
        <v>80000</v>
      </c>
      <c r="J49" s="29">
        <v>260000</v>
      </c>
      <c r="K49" s="26">
        <f t="shared" si="0"/>
        <v>180000</v>
      </c>
      <c r="L49" s="26">
        <v>0</v>
      </c>
      <c r="M49" s="125">
        <v>0</v>
      </c>
    </row>
    <row r="50" spans="1:13" ht="54" customHeight="1" x14ac:dyDescent="0.25">
      <c r="A50" s="23">
        <v>41</v>
      </c>
      <c r="B50" s="25" t="s">
        <v>1014</v>
      </c>
      <c r="C50" s="25"/>
      <c r="D50" s="26" t="s">
        <v>371</v>
      </c>
      <c r="E50" s="27" t="s">
        <v>920</v>
      </c>
      <c r="F50" s="27" t="s">
        <v>1015</v>
      </c>
      <c r="G50" s="25">
        <v>60</v>
      </c>
      <c r="H50" s="27" t="s">
        <v>23</v>
      </c>
      <c r="I50" s="28">
        <v>60000</v>
      </c>
      <c r="J50" s="29">
        <v>195000</v>
      </c>
      <c r="K50" s="26">
        <f t="shared" si="0"/>
        <v>135000</v>
      </c>
      <c r="L50" s="26">
        <v>50000</v>
      </c>
      <c r="M50" s="125">
        <v>50000</v>
      </c>
    </row>
    <row r="51" spans="1:13" ht="54" customHeight="1" x14ac:dyDescent="0.25">
      <c r="A51" s="23">
        <v>42</v>
      </c>
      <c r="B51" s="25" t="s">
        <v>1016</v>
      </c>
      <c r="C51" s="25"/>
      <c r="D51" s="26" t="s">
        <v>371</v>
      </c>
      <c r="E51" s="27" t="s">
        <v>965</v>
      </c>
      <c r="F51" s="27" t="s">
        <v>1017</v>
      </c>
      <c r="G51" s="25">
        <v>50</v>
      </c>
      <c r="H51" s="27" t="s">
        <v>23</v>
      </c>
      <c r="I51" s="28">
        <v>90000</v>
      </c>
      <c r="J51" s="29">
        <v>290000</v>
      </c>
      <c r="K51" s="26">
        <f t="shared" si="0"/>
        <v>200000</v>
      </c>
      <c r="L51" s="26">
        <v>100000</v>
      </c>
      <c r="M51" s="125">
        <v>100000</v>
      </c>
    </row>
    <row r="52" spans="1:13" ht="54" customHeight="1" x14ac:dyDescent="0.25">
      <c r="A52" s="23">
        <v>43</v>
      </c>
      <c r="B52" s="25" t="s">
        <v>1018</v>
      </c>
      <c r="C52" s="25"/>
      <c r="D52" s="26" t="s">
        <v>371</v>
      </c>
      <c r="E52" s="27" t="s">
        <v>933</v>
      </c>
      <c r="F52" s="27" t="s">
        <v>1019</v>
      </c>
      <c r="G52" s="25">
        <v>25</v>
      </c>
      <c r="H52" s="27" t="s">
        <v>23</v>
      </c>
      <c r="I52" s="28">
        <v>45000</v>
      </c>
      <c r="J52" s="29">
        <v>145000</v>
      </c>
      <c r="K52" s="26">
        <f t="shared" si="0"/>
        <v>100000</v>
      </c>
      <c r="L52" s="26">
        <v>90000</v>
      </c>
      <c r="M52" s="125">
        <v>90000</v>
      </c>
    </row>
    <row r="53" spans="1:13" ht="54" customHeight="1" x14ac:dyDescent="0.25">
      <c r="A53" s="23">
        <v>44</v>
      </c>
      <c r="B53" s="25" t="s">
        <v>1020</v>
      </c>
      <c r="C53" s="25"/>
      <c r="D53" s="26" t="s">
        <v>371</v>
      </c>
      <c r="E53" s="27" t="s">
        <v>994</v>
      </c>
      <c r="F53" s="27" t="s">
        <v>1021</v>
      </c>
      <c r="G53" s="25">
        <v>50</v>
      </c>
      <c r="H53" s="27" t="s">
        <v>23</v>
      </c>
      <c r="I53" s="28">
        <v>45000</v>
      </c>
      <c r="J53" s="29">
        <v>150000</v>
      </c>
      <c r="K53" s="26">
        <f t="shared" si="0"/>
        <v>105000</v>
      </c>
      <c r="L53" s="26">
        <v>50000</v>
      </c>
      <c r="M53" s="125">
        <v>50000</v>
      </c>
    </row>
    <row r="54" spans="1:13" ht="42" customHeight="1" x14ac:dyDescent="0.25">
      <c r="A54" s="23">
        <v>45</v>
      </c>
      <c r="B54" s="25" t="s">
        <v>1022</v>
      </c>
      <c r="C54" s="25"/>
      <c r="D54" s="26" t="s">
        <v>1023</v>
      </c>
      <c r="E54" s="27" t="s">
        <v>994</v>
      </c>
      <c r="F54" s="27" t="s">
        <v>1024</v>
      </c>
      <c r="G54" s="25">
        <v>100</v>
      </c>
      <c r="H54" s="27" t="s">
        <v>23</v>
      </c>
      <c r="I54" s="28">
        <v>30000</v>
      </c>
      <c r="J54" s="29">
        <v>100000</v>
      </c>
      <c r="K54" s="26">
        <f t="shared" si="0"/>
        <v>70000</v>
      </c>
      <c r="L54" s="26">
        <v>70000</v>
      </c>
      <c r="M54" s="125">
        <v>70000</v>
      </c>
    </row>
    <row r="55" spans="1:13" ht="51" x14ac:dyDescent="0.25">
      <c r="A55" s="23">
        <v>46</v>
      </c>
      <c r="B55" s="25" t="s">
        <v>1025</v>
      </c>
      <c r="C55" s="25"/>
      <c r="D55" s="26" t="s">
        <v>374</v>
      </c>
      <c r="E55" s="27" t="s">
        <v>926</v>
      </c>
      <c r="F55" s="27" t="s">
        <v>1026</v>
      </c>
      <c r="G55" s="25">
        <v>200</v>
      </c>
      <c r="H55" s="27" t="s">
        <v>23</v>
      </c>
      <c r="I55" s="28">
        <v>90000</v>
      </c>
      <c r="J55" s="29">
        <v>300000</v>
      </c>
      <c r="K55" s="26">
        <f t="shared" si="0"/>
        <v>210000</v>
      </c>
      <c r="L55" s="26">
        <v>100000</v>
      </c>
      <c r="M55" s="125">
        <v>100000</v>
      </c>
    </row>
    <row r="56" spans="1:13" ht="77.099999999999994" customHeight="1" x14ac:dyDescent="0.25">
      <c r="A56" s="23">
        <v>47</v>
      </c>
      <c r="B56" s="25" t="s">
        <v>1027</v>
      </c>
      <c r="C56" s="25"/>
      <c r="D56" s="26" t="s">
        <v>1028</v>
      </c>
      <c r="E56" s="27" t="s">
        <v>937</v>
      </c>
      <c r="F56" s="27" t="s">
        <v>1029</v>
      </c>
      <c r="G56" s="25">
        <v>200</v>
      </c>
      <c r="H56" s="27" t="s">
        <v>23</v>
      </c>
      <c r="I56" s="28">
        <v>138000</v>
      </c>
      <c r="J56" s="29">
        <v>448000</v>
      </c>
      <c r="K56" s="26">
        <f t="shared" si="0"/>
        <v>310000</v>
      </c>
      <c r="L56" s="26">
        <v>150000</v>
      </c>
      <c r="M56" s="125">
        <v>150000</v>
      </c>
    </row>
    <row r="57" spans="1:13" ht="39.950000000000003" customHeight="1" x14ac:dyDescent="0.25">
      <c r="A57" s="23">
        <v>48</v>
      </c>
      <c r="B57" s="25" t="s">
        <v>1030</v>
      </c>
      <c r="C57" s="25"/>
      <c r="D57" s="26" t="s">
        <v>377</v>
      </c>
      <c r="E57" s="27" t="s">
        <v>965</v>
      </c>
      <c r="F57" s="27" t="s">
        <v>1031</v>
      </c>
      <c r="G57" s="25">
        <v>70</v>
      </c>
      <c r="H57" s="27" t="s">
        <v>23</v>
      </c>
      <c r="I57" s="28">
        <v>172000</v>
      </c>
      <c r="J57" s="29">
        <v>572000</v>
      </c>
      <c r="K57" s="26">
        <f t="shared" si="0"/>
        <v>400000</v>
      </c>
      <c r="L57" s="26">
        <v>0</v>
      </c>
      <c r="M57" s="125">
        <v>0</v>
      </c>
    </row>
    <row r="58" spans="1:13" ht="38.25" x14ac:dyDescent="0.25">
      <c r="A58" s="23">
        <v>49</v>
      </c>
      <c r="B58" s="25" t="s">
        <v>1032</v>
      </c>
      <c r="C58" s="25"/>
      <c r="D58" s="26" t="s">
        <v>377</v>
      </c>
      <c r="E58" s="27" t="s">
        <v>965</v>
      </c>
      <c r="F58" s="27" t="s">
        <v>1033</v>
      </c>
      <c r="G58" s="25">
        <v>130</v>
      </c>
      <c r="H58" s="27" t="s">
        <v>23</v>
      </c>
      <c r="I58" s="28">
        <v>403600</v>
      </c>
      <c r="J58" s="29">
        <v>1345200</v>
      </c>
      <c r="K58" s="26">
        <f t="shared" si="0"/>
        <v>941600</v>
      </c>
      <c r="L58" s="26">
        <v>0</v>
      </c>
      <c r="M58" s="125">
        <v>0</v>
      </c>
    </row>
    <row r="59" spans="1:13" ht="38.25" x14ac:dyDescent="0.25">
      <c r="A59" s="23">
        <v>50</v>
      </c>
      <c r="B59" s="25" t="s">
        <v>1034</v>
      </c>
      <c r="C59" s="25"/>
      <c r="D59" s="26" t="s">
        <v>377</v>
      </c>
      <c r="E59" s="27" t="s">
        <v>994</v>
      </c>
      <c r="F59" s="27" t="s">
        <v>1035</v>
      </c>
      <c r="G59" s="25">
        <v>115</v>
      </c>
      <c r="H59" s="27" t="s">
        <v>23</v>
      </c>
      <c r="I59" s="28">
        <v>45000</v>
      </c>
      <c r="J59" s="29">
        <v>150000</v>
      </c>
      <c r="K59" s="26">
        <f t="shared" si="0"/>
        <v>105000</v>
      </c>
      <c r="L59" s="26">
        <v>0</v>
      </c>
      <c r="M59" s="125">
        <v>0</v>
      </c>
    </row>
    <row r="60" spans="1:13" ht="38.25" x14ac:dyDescent="0.25">
      <c r="A60" s="23">
        <v>51</v>
      </c>
      <c r="B60" s="25" t="s">
        <v>1036</v>
      </c>
      <c r="C60" s="25"/>
      <c r="D60" s="26" t="s">
        <v>377</v>
      </c>
      <c r="E60" s="27" t="s">
        <v>994</v>
      </c>
      <c r="F60" s="27" t="s">
        <v>1037</v>
      </c>
      <c r="G60" s="25">
        <v>87</v>
      </c>
      <c r="H60" s="27" t="s">
        <v>23</v>
      </c>
      <c r="I60" s="28">
        <v>300000</v>
      </c>
      <c r="J60" s="29">
        <v>483050</v>
      </c>
      <c r="K60" s="26">
        <f t="shared" si="0"/>
        <v>183050</v>
      </c>
      <c r="L60" s="26">
        <v>80000</v>
      </c>
      <c r="M60" s="125">
        <v>80000</v>
      </c>
    </row>
    <row r="61" spans="1:13" ht="38.25" x14ac:dyDescent="0.25">
      <c r="A61" s="23">
        <v>52</v>
      </c>
      <c r="B61" s="25" t="s">
        <v>1038</v>
      </c>
      <c r="C61" s="25"/>
      <c r="D61" s="26" t="s">
        <v>377</v>
      </c>
      <c r="E61" s="27" t="s">
        <v>994</v>
      </c>
      <c r="F61" s="27" t="s">
        <v>1039</v>
      </c>
      <c r="G61" s="25">
        <v>120</v>
      </c>
      <c r="H61" s="27" t="s">
        <v>23</v>
      </c>
      <c r="I61" s="28">
        <v>84000</v>
      </c>
      <c r="J61" s="29">
        <v>280000</v>
      </c>
      <c r="K61" s="26">
        <f t="shared" si="0"/>
        <v>196000</v>
      </c>
      <c r="L61" s="26">
        <v>150000</v>
      </c>
      <c r="M61" s="125">
        <v>150000</v>
      </c>
    </row>
    <row r="62" spans="1:13" ht="38.25" x14ac:dyDescent="0.25">
      <c r="A62" s="23">
        <v>53</v>
      </c>
      <c r="B62" s="25" t="s">
        <v>1040</v>
      </c>
      <c r="C62" s="25"/>
      <c r="D62" s="26" t="s">
        <v>377</v>
      </c>
      <c r="E62" s="27" t="s">
        <v>920</v>
      </c>
      <c r="F62" s="27" t="s">
        <v>1041</v>
      </c>
      <c r="G62" s="25">
        <v>60</v>
      </c>
      <c r="H62" s="27">
        <v>22</v>
      </c>
      <c r="I62" s="28">
        <v>66000</v>
      </c>
      <c r="J62" s="29">
        <v>216000</v>
      </c>
      <c r="K62" s="26">
        <f t="shared" si="0"/>
        <v>150000</v>
      </c>
      <c r="L62" s="26">
        <v>0</v>
      </c>
      <c r="M62" s="125">
        <v>0</v>
      </c>
    </row>
    <row r="63" spans="1:13" ht="38.25" x14ac:dyDescent="0.25">
      <c r="A63" s="23">
        <v>54</v>
      </c>
      <c r="B63" s="25" t="s">
        <v>1042</v>
      </c>
      <c r="C63" s="25"/>
      <c r="D63" s="26" t="s">
        <v>377</v>
      </c>
      <c r="E63" s="27" t="s">
        <v>965</v>
      </c>
      <c r="F63" s="27" t="s">
        <v>1043</v>
      </c>
      <c r="G63" s="25">
        <v>30</v>
      </c>
      <c r="H63" s="27" t="s">
        <v>23</v>
      </c>
      <c r="I63" s="28">
        <v>56000</v>
      </c>
      <c r="J63" s="29">
        <v>186000</v>
      </c>
      <c r="K63" s="26">
        <f t="shared" si="0"/>
        <v>130000</v>
      </c>
      <c r="L63" s="26">
        <v>80000</v>
      </c>
      <c r="M63" s="125">
        <v>80000</v>
      </c>
    </row>
    <row r="64" spans="1:13" ht="38.25" x14ac:dyDescent="0.25">
      <c r="A64" s="23">
        <v>55</v>
      </c>
      <c r="B64" s="25" t="s">
        <v>1044</v>
      </c>
      <c r="C64" s="25"/>
      <c r="D64" s="26" t="s">
        <v>377</v>
      </c>
      <c r="E64" s="27" t="s">
        <v>920</v>
      </c>
      <c r="F64" s="27" t="s">
        <v>1045</v>
      </c>
      <c r="G64" s="25">
        <v>50</v>
      </c>
      <c r="H64" s="27" t="s">
        <v>23</v>
      </c>
      <c r="I64" s="28">
        <v>30000</v>
      </c>
      <c r="J64" s="29">
        <v>100000</v>
      </c>
      <c r="K64" s="26">
        <f t="shared" si="0"/>
        <v>70000</v>
      </c>
      <c r="L64" s="26">
        <v>70000</v>
      </c>
      <c r="M64" s="125">
        <v>70000</v>
      </c>
    </row>
    <row r="65" spans="1:13" ht="38.25" x14ac:dyDescent="0.25">
      <c r="A65" s="23">
        <v>56</v>
      </c>
      <c r="B65" s="25" t="s">
        <v>1046</v>
      </c>
      <c r="C65" s="25"/>
      <c r="D65" s="26" t="s">
        <v>377</v>
      </c>
      <c r="E65" s="27" t="s">
        <v>965</v>
      </c>
      <c r="F65" s="27" t="s">
        <v>1047</v>
      </c>
      <c r="G65" s="25">
        <v>130</v>
      </c>
      <c r="H65" s="27" t="s">
        <v>23</v>
      </c>
      <c r="I65" s="28">
        <v>68400</v>
      </c>
      <c r="J65" s="29">
        <v>228000</v>
      </c>
      <c r="K65" s="26">
        <f t="shared" si="0"/>
        <v>159600</v>
      </c>
      <c r="L65" s="26">
        <v>0</v>
      </c>
      <c r="M65" s="125">
        <v>0</v>
      </c>
    </row>
    <row r="66" spans="1:13" ht="38.25" x14ac:dyDescent="0.25">
      <c r="A66" s="23">
        <v>57</v>
      </c>
      <c r="B66" s="25" t="s">
        <v>1048</v>
      </c>
      <c r="C66" s="25"/>
      <c r="D66" s="26" t="s">
        <v>377</v>
      </c>
      <c r="E66" s="27" t="s">
        <v>920</v>
      </c>
      <c r="F66" s="27" t="s">
        <v>1049</v>
      </c>
      <c r="G66" s="25">
        <v>115</v>
      </c>
      <c r="H66" s="27" t="s">
        <v>23</v>
      </c>
      <c r="I66" s="28">
        <v>30000</v>
      </c>
      <c r="J66" s="29">
        <v>100000</v>
      </c>
      <c r="K66" s="26">
        <f t="shared" si="0"/>
        <v>70000</v>
      </c>
      <c r="L66" s="26">
        <v>0</v>
      </c>
      <c r="M66" s="125">
        <v>0</v>
      </c>
    </row>
    <row r="67" spans="1:13" ht="38.25" x14ac:dyDescent="0.25">
      <c r="A67" s="23">
        <v>58</v>
      </c>
      <c r="B67" s="25" t="s">
        <v>1050</v>
      </c>
      <c r="C67" s="25"/>
      <c r="D67" s="26" t="s">
        <v>377</v>
      </c>
      <c r="E67" s="27" t="s">
        <v>994</v>
      </c>
      <c r="F67" s="27" t="s">
        <v>1051</v>
      </c>
      <c r="G67" s="25">
        <v>115</v>
      </c>
      <c r="H67" s="27" t="s">
        <v>23</v>
      </c>
      <c r="I67" s="28">
        <v>90000</v>
      </c>
      <c r="J67" s="29">
        <v>300000</v>
      </c>
      <c r="K67" s="26">
        <f t="shared" si="0"/>
        <v>210000</v>
      </c>
      <c r="L67" s="26">
        <v>0</v>
      </c>
      <c r="M67" s="125">
        <v>0</v>
      </c>
    </row>
    <row r="68" spans="1:13" ht="38.25" x14ac:dyDescent="0.25">
      <c r="A68" s="23">
        <v>59</v>
      </c>
      <c r="B68" s="25" t="s">
        <v>1052</v>
      </c>
      <c r="C68" s="25"/>
      <c r="D68" s="26" t="s">
        <v>377</v>
      </c>
      <c r="E68" s="27" t="s">
        <v>994</v>
      </c>
      <c r="F68" s="27" t="s">
        <v>1053</v>
      </c>
      <c r="G68" s="25">
        <v>115</v>
      </c>
      <c r="H68" s="27" t="s">
        <v>23</v>
      </c>
      <c r="I68" s="28">
        <v>90000</v>
      </c>
      <c r="J68" s="29">
        <v>300000</v>
      </c>
      <c r="K68" s="26">
        <f t="shared" si="0"/>
        <v>210000</v>
      </c>
      <c r="L68" s="26">
        <v>0</v>
      </c>
      <c r="M68" s="125">
        <v>0</v>
      </c>
    </row>
    <row r="69" spans="1:13" ht="38.25" x14ac:dyDescent="0.25">
      <c r="A69" s="23">
        <v>60</v>
      </c>
      <c r="B69" s="25" t="s">
        <v>1054</v>
      </c>
      <c r="C69" s="25"/>
      <c r="D69" s="26" t="s">
        <v>377</v>
      </c>
      <c r="E69" s="27" t="s">
        <v>994</v>
      </c>
      <c r="F69" s="27" t="s">
        <v>1055</v>
      </c>
      <c r="G69" s="25">
        <v>240</v>
      </c>
      <c r="H69" s="27">
        <v>40</v>
      </c>
      <c r="I69" s="28">
        <v>86000</v>
      </c>
      <c r="J69" s="29">
        <v>286000</v>
      </c>
      <c r="K69" s="26">
        <f t="shared" si="0"/>
        <v>200000</v>
      </c>
      <c r="L69" s="26">
        <v>100000</v>
      </c>
      <c r="M69" s="125">
        <v>100000</v>
      </c>
    </row>
    <row r="70" spans="1:13" ht="39.75" customHeight="1" x14ac:dyDescent="0.25">
      <c r="A70" s="23">
        <v>61</v>
      </c>
      <c r="B70" s="25" t="s">
        <v>1056</v>
      </c>
      <c r="C70" s="25"/>
      <c r="D70" s="26" t="s">
        <v>377</v>
      </c>
      <c r="E70" s="27" t="s">
        <v>994</v>
      </c>
      <c r="F70" s="27" t="s">
        <v>1057</v>
      </c>
      <c r="G70" s="25">
        <v>50</v>
      </c>
      <c r="H70" s="27" t="s">
        <v>23</v>
      </c>
      <c r="I70" s="28">
        <v>45000</v>
      </c>
      <c r="J70" s="29">
        <v>150000</v>
      </c>
      <c r="K70" s="26">
        <f t="shared" si="0"/>
        <v>105000</v>
      </c>
      <c r="L70" s="26">
        <v>50000</v>
      </c>
      <c r="M70" s="125">
        <v>50000</v>
      </c>
    </row>
    <row r="71" spans="1:13" ht="38.25" x14ac:dyDescent="0.25">
      <c r="A71" s="23">
        <v>62</v>
      </c>
      <c r="B71" s="25" t="s">
        <v>1058</v>
      </c>
      <c r="C71" s="25"/>
      <c r="D71" s="26" t="s">
        <v>377</v>
      </c>
      <c r="E71" s="27" t="s">
        <v>920</v>
      </c>
      <c r="F71" s="27" t="s">
        <v>1059</v>
      </c>
      <c r="G71" s="25">
        <v>548</v>
      </c>
      <c r="H71" s="27">
        <v>25</v>
      </c>
      <c r="I71" s="28">
        <v>83700</v>
      </c>
      <c r="J71" s="29">
        <v>279000</v>
      </c>
      <c r="K71" s="26">
        <f t="shared" si="0"/>
        <v>195300</v>
      </c>
      <c r="L71" s="26">
        <v>0</v>
      </c>
      <c r="M71" s="125">
        <v>0</v>
      </c>
    </row>
    <row r="72" spans="1:13" ht="39.75" customHeight="1" x14ac:dyDescent="0.25">
      <c r="A72" s="23">
        <v>63</v>
      </c>
      <c r="B72" s="25" t="s">
        <v>1060</v>
      </c>
      <c r="C72" s="25"/>
      <c r="D72" s="26" t="s">
        <v>377</v>
      </c>
      <c r="E72" s="27" t="s">
        <v>920</v>
      </c>
      <c r="F72" s="27" t="s">
        <v>1061</v>
      </c>
      <c r="G72" s="25">
        <v>200</v>
      </c>
      <c r="H72" s="27" t="s">
        <v>23</v>
      </c>
      <c r="I72" s="28">
        <v>360000</v>
      </c>
      <c r="J72" s="29">
        <v>860000</v>
      </c>
      <c r="K72" s="26">
        <f t="shared" si="0"/>
        <v>500000</v>
      </c>
      <c r="L72" s="26">
        <v>250000</v>
      </c>
      <c r="M72" s="125">
        <v>250000</v>
      </c>
    </row>
    <row r="73" spans="1:13" ht="25.5" x14ac:dyDescent="0.25">
      <c r="A73" s="23">
        <v>64</v>
      </c>
      <c r="B73" s="25" t="s">
        <v>1062</v>
      </c>
      <c r="C73" s="25"/>
      <c r="D73" s="26" t="s">
        <v>58</v>
      </c>
      <c r="E73" s="27" t="s">
        <v>920</v>
      </c>
      <c r="F73" s="27" t="s">
        <v>1063</v>
      </c>
      <c r="G73" s="25">
        <v>200</v>
      </c>
      <c r="H73" s="27" t="s">
        <v>23</v>
      </c>
      <c r="I73" s="28">
        <v>45000</v>
      </c>
      <c r="J73" s="29">
        <v>145000</v>
      </c>
      <c r="K73" s="26">
        <f t="shared" si="0"/>
        <v>100000</v>
      </c>
      <c r="L73" s="26">
        <v>100000</v>
      </c>
      <c r="M73" s="125">
        <v>100000</v>
      </c>
    </row>
    <row r="74" spans="1:13" ht="38.25" x14ac:dyDescent="0.25">
      <c r="A74" s="23">
        <v>65</v>
      </c>
      <c r="B74" s="25" t="s">
        <v>1064</v>
      </c>
      <c r="C74" s="25"/>
      <c r="D74" s="26" t="s">
        <v>1065</v>
      </c>
      <c r="E74" s="27" t="s">
        <v>994</v>
      </c>
      <c r="F74" s="27" t="s">
        <v>1066</v>
      </c>
      <c r="G74" s="25">
        <v>2000</v>
      </c>
      <c r="H74" s="27" t="s">
        <v>23</v>
      </c>
      <c r="I74" s="28">
        <v>589050</v>
      </c>
      <c r="J74" s="29">
        <v>1963500</v>
      </c>
      <c r="K74" s="26">
        <f t="shared" si="0"/>
        <v>1374450</v>
      </c>
      <c r="L74" s="26">
        <v>360000</v>
      </c>
      <c r="M74" s="125">
        <v>360000</v>
      </c>
    </row>
    <row r="75" spans="1:13" ht="38.25" x14ac:dyDescent="0.25">
      <c r="A75" s="23">
        <v>66</v>
      </c>
      <c r="B75" s="25" t="s">
        <v>1067</v>
      </c>
      <c r="C75" s="25"/>
      <c r="D75" s="26" t="s">
        <v>194</v>
      </c>
      <c r="E75" s="27" t="s">
        <v>937</v>
      </c>
      <c r="F75" s="27" t="s">
        <v>1068</v>
      </c>
      <c r="G75" s="25">
        <v>19</v>
      </c>
      <c r="H75" s="27" t="s">
        <v>23</v>
      </c>
      <c r="I75" s="28">
        <v>90000</v>
      </c>
      <c r="J75" s="29">
        <v>300000</v>
      </c>
      <c r="K75" s="26">
        <f t="shared" ref="K75:K99" si="1">J75-I75</f>
        <v>210000</v>
      </c>
      <c r="L75" s="26">
        <v>0</v>
      </c>
      <c r="M75" s="125">
        <v>0</v>
      </c>
    </row>
    <row r="76" spans="1:13" ht="25.5" x14ac:dyDescent="0.25">
      <c r="A76" s="23">
        <v>67</v>
      </c>
      <c r="B76" s="25" t="s">
        <v>1069</v>
      </c>
      <c r="C76" s="25"/>
      <c r="D76" s="26" t="s">
        <v>777</v>
      </c>
      <c r="E76" s="27" t="s">
        <v>920</v>
      </c>
      <c r="F76" s="27" t="s">
        <v>1070</v>
      </c>
      <c r="G76" s="25">
        <v>138</v>
      </c>
      <c r="H76" s="27" t="s">
        <v>23</v>
      </c>
      <c r="I76" s="28">
        <v>135000</v>
      </c>
      <c r="J76" s="29">
        <v>245000</v>
      </c>
      <c r="K76" s="26">
        <f t="shared" si="1"/>
        <v>110000</v>
      </c>
      <c r="L76" s="26">
        <v>80000</v>
      </c>
      <c r="M76" s="125">
        <v>80000</v>
      </c>
    </row>
    <row r="77" spans="1:13" ht="25.5" x14ac:dyDescent="0.25">
      <c r="A77" s="23">
        <v>68</v>
      </c>
      <c r="B77" s="25" t="s">
        <v>1071</v>
      </c>
      <c r="C77" s="25"/>
      <c r="D77" s="26" t="s">
        <v>777</v>
      </c>
      <c r="E77" s="27" t="s">
        <v>920</v>
      </c>
      <c r="F77" s="27" t="s">
        <v>1072</v>
      </c>
      <c r="G77" s="25">
        <v>80</v>
      </c>
      <c r="H77" s="27" t="s">
        <v>23</v>
      </c>
      <c r="I77" s="28">
        <v>150000</v>
      </c>
      <c r="J77" s="29">
        <v>400000</v>
      </c>
      <c r="K77" s="26">
        <f t="shared" si="1"/>
        <v>250000</v>
      </c>
      <c r="L77" s="26">
        <v>200000</v>
      </c>
      <c r="M77" s="125">
        <v>200000</v>
      </c>
    </row>
    <row r="78" spans="1:13" ht="25.5" x14ac:dyDescent="0.25">
      <c r="A78" s="23">
        <v>69</v>
      </c>
      <c r="B78" s="25" t="s">
        <v>1073</v>
      </c>
      <c r="C78" s="25"/>
      <c r="D78" s="26" t="s">
        <v>777</v>
      </c>
      <c r="E78" s="27" t="s">
        <v>920</v>
      </c>
      <c r="F78" s="27" t="s">
        <v>1074</v>
      </c>
      <c r="G78" s="25">
        <v>15</v>
      </c>
      <c r="H78" s="27" t="s">
        <v>23</v>
      </c>
      <c r="I78" s="28">
        <v>85000</v>
      </c>
      <c r="J78" s="29">
        <v>170000</v>
      </c>
      <c r="K78" s="26">
        <f t="shared" si="1"/>
        <v>85000</v>
      </c>
      <c r="L78" s="26">
        <v>80000</v>
      </c>
      <c r="M78" s="125">
        <v>80000</v>
      </c>
    </row>
    <row r="79" spans="1:13" ht="25.5" x14ac:dyDescent="0.25">
      <c r="A79" s="23">
        <v>70</v>
      </c>
      <c r="B79" s="25" t="s">
        <v>1075</v>
      </c>
      <c r="C79" s="25"/>
      <c r="D79" s="26" t="s">
        <v>381</v>
      </c>
      <c r="E79" s="27" t="s">
        <v>920</v>
      </c>
      <c r="F79" s="27" t="s">
        <v>1076</v>
      </c>
      <c r="G79" s="25">
        <v>63</v>
      </c>
      <c r="H79" s="27" t="s">
        <v>23</v>
      </c>
      <c r="I79" s="28">
        <v>111000</v>
      </c>
      <c r="J79" s="29">
        <v>370000</v>
      </c>
      <c r="K79" s="26">
        <f t="shared" si="1"/>
        <v>259000</v>
      </c>
      <c r="L79" s="26">
        <v>150000</v>
      </c>
      <c r="M79" s="125">
        <v>150000</v>
      </c>
    </row>
    <row r="80" spans="1:13" ht="38.25" x14ac:dyDescent="0.25">
      <c r="A80" s="23">
        <v>71</v>
      </c>
      <c r="B80" s="25" t="s">
        <v>1077</v>
      </c>
      <c r="C80" s="25"/>
      <c r="D80" s="26" t="s">
        <v>384</v>
      </c>
      <c r="E80" s="27" t="s">
        <v>926</v>
      </c>
      <c r="F80" s="27" t="s">
        <v>1078</v>
      </c>
      <c r="G80" s="25">
        <v>120</v>
      </c>
      <c r="H80" s="27">
        <v>84</v>
      </c>
      <c r="I80" s="28">
        <v>168000</v>
      </c>
      <c r="J80" s="29">
        <v>268000</v>
      </c>
      <c r="K80" s="26">
        <f t="shared" si="1"/>
        <v>100000</v>
      </c>
      <c r="L80" s="26">
        <v>100000</v>
      </c>
      <c r="M80" s="125">
        <v>100000</v>
      </c>
    </row>
    <row r="81" spans="1:13" ht="25.5" x14ac:dyDescent="0.25">
      <c r="A81" s="23">
        <v>72</v>
      </c>
      <c r="B81" s="25" t="s">
        <v>1079</v>
      </c>
      <c r="C81" s="25"/>
      <c r="D81" s="26" t="s">
        <v>384</v>
      </c>
      <c r="E81" s="27" t="s">
        <v>965</v>
      </c>
      <c r="F81" s="27" t="s">
        <v>1080</v>
      </c>
      <c r="G81" s="25">
        <v>137</v>
      </c>
      <c r="H81" s="27" t="s">
        <v>23</v>
      </c>
      <c r="I81" s="28">
        <v>376000</v>
      </c>
      <c r="J81" s="29">
        <v>548000</v>
      </c>
      <c r="K81" s="26">
        <f t="shared" si="1"/>
        <v>172000</v>
      </c>
      <c r="L81" s="26">
        <v>50000</v>
      </c>
      <c r="M81" s="125">
        <v>50000</v>
      </c>
    </row>
    <row r="82" spans="1:13" ht="38.25" x14ac:dyDescent="0.25">
      <c r="A82" s="23">
        <v>73</v>
      </c>
      <c r="B82" s="25" t="s">
        <v>1081</v>
      </c>
      <c r="C82" s="25"/>
      <c r="D82" s="26" t="s">
        <v>785</v>
      </c>
      <c r="E82" s="27" t="s">
        <v>933</v>
      </c>
      <c r="F82" s="27" t="s">
        <v>1082</v>
      </c>
      <c r="G82" s="25">
        <v>30</v>
      </c>
      <c r="H82" s="27" t="s">
        <v>23</v>
      </c>
      <c r="I82" s="28">
        <v>120000</v>
      </c>
      <c r="J82" s="29">
        <v>355000</v>
      </c>
      <c r="K82" s="26">
        <f t="shared" si="1"/>
        <v>235000</v>
      </c>
      <c r="L82" s="26">
        <v>150000</v>
      </c>
      <c r="M82" s="125">
        <v>150000</v>
      </c>
    </row>
    <row r="83" spans="1:13" ht="25.5" x14ac:dyDescent="0.25">
      <c r="A83" s="23">
        <v>74</v>
      </c>
      <c r="B83" s="25" t="s">
        <v>1083</v>
      </c>
      <c r="C83" s="25"/>
      <c r="D83" s="26" t="s">
        <v>1084</v>
      </c>
      <c r="E83" s="27" t="s">
        <v>920</v>
      </c>
      <c r="F83" s="27" t="s">
        <v>1085</v>
      </c>
      <c r="G83" s="25">
        <v>25</v>
      </c>
      <c r="H83" s="27">
        <v>470</v>
      </c>
      <c r="I83" s="28">
        <v>235000</v>
      </c>
      <c r="J83" s="29">
        <v>635000</v>
      </c>
      <c r="K83" s="26">
        <f t="shared" si="1"/>
        <v>400000</v>
      </c>
      <c r="L83" s="26">
        <v>100000</v>
      </c>
      <c r="M83" s="125">
        <v>100000</v>
      </c>
    </row>
    <row r="84" spans="1:13" ht="25.5" x14ac:dyDescent="0.25">
      <c r="A84" s="23">
        <v>75</v>
      </c>
      <c r="B84" s="25" t="s">
        <v>1086</v>
      </c>
      <c r="C84" s="25"/>
      <c r="D84" s="26" t="s">
        <v>76</v>
      </c>
      <c r="E84" s="27" t="s">
        <v>920</v>
      </c>
      <c r="F84" s="27" t="s">
        <v>1087</v>
      </c>
      <c r="G84" s="25">
        <v>250</v>
      </c>
      <c r="H84" s="27">
        <v>20</v>
      </c>
      <c r="I84" s="28">
        <v>60000</v>
      </c>
      <c r="J84" s="29">
        <v>120000</v>
      </c>
      <c r="K84" s="26">
        <f t="shared" si="1"/>
        <v>60000</v>
      </c>
      <c r="L84" s="26">
        <v>60000</v>
      </c>
      <c r="M84" s="125">
        <v>60000</v>
      </c>
    </row>
    <row r="85" spans="1:13" ht="25.5" x14ac:dyDescent="0.25">
      <c r="A85" s="23">
        <v>76</v>
      </c>
      <c r="B85" s="25" t="s">
        <v>1088</v>
      </c>
      <c r="C85" s="25"/>
      <c r="D85" s="26" t="s">
        <v>76</v>
      </c>
      <c r="E85" s="27" t="s">
        <v>994</v>
      </c>
      <c r="F85" s="27" t="s">
        <v>1089</v>
      </c>
      <c r="G85" s="25">
        <v>35</v>
      </c>
      <c r="H85" s="27">
        <v>15</v>
      </c>
      <c r="I85" s="28">
        <v>30000</v>
      </c>
      <c r="J85" s="29">
        <v>80000</v>
      </c>
      <c r="K85" s="26">
        <f t="shared" si="1"/>
        <v>50000</v>
      </c>
      <c r="L85" s="26">
        <v>50000</v>
      </c>
      <c r="M85" s="125">
        <v>50000</v>
      </c>
    </row>
    <row r="86" spans="1:13" ht="25.5" x14ac:dyDescent="0.25">
      <c r="A86" s="23">
        <v>77</v>
      </c>
      <c r="B86" s="25" t="s">
        <v>1090</v>
      </c>
      <c r="C86" s="25"/>
      <c r="D86" s="26" t="s">
        <v>76</v>
      </c>
      <c r="E86" s="27" t="s">
        <v>920</v>
      </c>
      <c r="F86" s="27" t="s">
        <v>1091</v>
      </c>
      <c r="G86" s="25">
        <v>500</v>
      </c>
      <c r="H86" s="27">
        <v>10</v>
      </c>
      <c r="I86" s="28">
        <v>48000</v>
      </c>
      <c r="J86" s="29">
        <v>128000</v>
      </c>
      <c r="K86" s="26">
        <f t="shared" si="1"/>
        <v>80000</v>
      </c>
      <c r="L86" s="26">
        <v>80000</v>
      </c>
      <c r="M86" s="125">
        <v>80000</v>
      </c>
    </row>
    <row r="87" spans="1:13" ht="25.5" x14ac:dyDescent="0.25">
      <c r="A87" s="23">
        <v>78</v>
      </c>
      <c r="B87" s="25" t="s">
        <v>1092</v>
      </c>
      <c r="C87" s="25"/>
      <c r="D87" s="26" t="s">
        <v>76</v>
      </c>
      <c r="E87" s="27" t="s">
        <v>994</v>
      </c>
      <c r="F87" s="27" t="s">
        <v>1093</v>
      </c>
      <c r="G87" s="25">
        <v>80</v>
      </c>
      <c r="H87" s="27">
        <v>13</v>
      </c>
      <c r="I87" s="28">
        <v>40000</v>
      </c>
      <c r="J87" s="29">
        <v>115000</v>
      </c>
      <c r="K87" s="26">
        <f t="shared" si="1"/>
        <v>75000</v>
      </c>
      <c r="L87" s="26">
        <v>75000</v>
      </c>
      <c r="M87" s="125">
        <v>75000</v>
      </c>
    </row>
    <row r="88" spans="1:13" ht="38.25" x14ac:dyDescent="0.25">
      <c r="A88" s="23">
        <v>79</v>
      </c>
      <c r="B88" s="25" t="s">
        <v>1094</v>
      </c>
      <c r="C88" s="25"/>
      <c r="D88" s="26" t="s">
        <v>76</v>
      </c>
      <c r="E88" s="27" t="s">
        <v>937</v>
      </c>
      <c r="F88" s="27" t="s">
        <v>1095</v>
      </c>
      <c r="G88" s="25">
        <v>400</v>
      </c>
      <c r="H88" s="27">
        <v>50</v>
      </c>
      <c r="I88" s="28">
        <v>100000</v>
      </c>
      <c r="J88" s="29">
        <v>300000</v>
      </c>
      <c r="K88" s="26">
        <f t="shared" si="1"/>
        <v>200000</v>
      </c>
      <c r="L88" s="26">
        <v>150000</v>
      </c>
      <c r="M88" s="125">
        <v>150000</v>
      </c>
    </row>
    <row r="89" spans="1:13" ht="38.25" x14ac:dyDescent="0.25">
      <c r="A89" s="23">
        <v>80</v>
      </c>
      <c r="B89" s="25" t="s">
        <v>1096</v>
      </c>
      <c r="C89" s="25"/>
      <c r="D89" s="26" t="s">
        <v>76</v>
      </c>
      <c r="E89" s="27" t="s">
        <v>933</v>
      </c>
      <c r="F89" s="27" t="s">
        <v>1097</v>
      </c>
      <c r="G89" s="25">
        <v>30</v>
      </c>
      <c r="H89" s="27">
        <v>12</v>
      </c>
      <c r="I89" s="28">
        <v>105000</v>
      </c>
      <c r="J89" s="29">
        <v>345000</v>
      </c>
      <c r="K89" s="26">
        <f t="shared" si="1"/>
        <v>240000</v>
      </c>
      <c r="L89" s="26">
        <v>0</v>
      </c>
      <c r="M89" s="125">
        <v>0</v>
      </c>
    </row>
    <row r="90" spans="1:13" ht="25.5" x14ac:dyDescent="0.25">
      <c r="A90" s="23">
        <v>81</v>
      </c>
      <c r="B90" s="25" t="s">
        <v>1098</v>
      </c>
      <c r="C90" s="25"/>
      <c r="D90" s="26" t="s">
        <v>397</v>
      </c>
      <c r="E90" s="27" t="s">
        <v>920</v>
      </c>
      <c r="F90" s="27" t="s">
        <v>1099</v>
      </c>
      <c r="G90" s="25">
        <v>30</v>
      </c>
      <c r="H90" s="27" t="s">
        <v>23</v>
      </c>
      <c r="I90" s="28">
        <v>30000</v>
      </c>
      <c r="J90" s="29">
        <v>100000</v>
      </c>
      <c r="K90" s="26">
        <f t="shared" si="1"/>
        <v>70000</v>
      </c>
      <c r="L90" s="26">
        <v>70000</v>
      </c>
      <c r="M90" s="125">
        <v>70000</v>
      </c>
    </row>
    <row r="91" spans="1:13" ht="25.5" x14ac:dyDescent="0.25">
      <c r="A91" s="23">
        <v>82</v>
      </c>
      <c r="B91" s="25" t="s">
        <v>1100</v>
      </c>
      <c r="C91" s="25"/>
      <c r="D91" s="26" t="s">
        <v>82</v>
      </c>
      <c r="E91" s="27" t="s">
        <v>965</v>
      </c>
      <c r="F91" s="27" t="s">
        <v>1101</v>
      </c>
      <c r="G91" s="25">
        <v>100</v>
      </c>
      <c r="H91" s="27">
        <v>400</v>
      </c>
      <c r="I91" s="28">
        <v>500000</v>
      </c>
      <c r="J91" s="29">
        <v>1000000</v>
      </c>
      <c r="K91" s="26">
        <f t="shared" si="1"/>
        <v>500000</v>
      </c>
      <c r="L91" s="26">
        <v>200000</v>
      </c>
      <c r="M91" s="125">
        <v>200000</v>
      </c>
    </row>
    <row r="92" spans="1:13" ht="25.5" x14ac:dyDescent="0.25">
      <c r="A92" s="23">
        <v>83</v>
      </c>
      <c r="B92" s="25" t="s">
        <v>1102</v>
      </c>
      <c r="C92" s="25"/>
      <c r="D92" s="26" t="s">
        <v>400</v>
      </c>
      <c r="E92" s="27" t="s">
        <v>965</v>
      </c>
      <c r="F92" s="27" t="s">
        <v>1103</v>
      </c>
      <c r="G92" s="25">
        <v>2000</v>
      </c>
      <c r="H92" s="27" t="s">
        <v>23</v>
      </c>
      <c r="I92" s="28">
        <v>135000</v>
      </c>
      <c r="J92" s="29">
        <v>450000</v>
      </c>
      <c r="K92" s="26">
        <f t="shared" si="1"/>
        <v>315000</v>
      </c>
      <c r="L92" s="26">
        <v>200000</v>
      </c>
      <c r="M92" s="125">
        <v>200000</v>
      </c>
    </row>
    <row r="93" spans="1:13" ht="25.5" x14ac:dyDescent="0.25">
      <c r="A93" s="23">
        <v>84</v>
      </c>
      <c r="B93" s="25" t="s">
        <v>1104</v>
      </c>
      <c r="C93" s="25"/>
      <c r="D93" s="26" t="s">
        <v>1105</v>
      </c>
      <c r="E93" s="27" t="s">
        <v>920</v>
      </c>
      <c r="F93" s="27" t="s">
        <v>1106</v>
      </c>
      <c r="G93" s="25">
        <v>1050</v>
      </c>
      <c r="H93" s="27" t="s">
        <v>23</v>
      </c>
      <c r="I93" s="28">
        <v>200000</v>
      </c>
      <c r="J93" s="29">
        <v>415000</v>
      </c>
      <c r="K93" s="26">
        <f t="shared" si="1"/>
        <v>215000</v>
      </c>
      <c r="L93" s="26">
        <v>150000</v>
      </c>
      <c r="M93" s="125">
        <v>150000</v>
      </c>
    </row>
    <row r="94" spans="1:13" ht="25.5" x14ac:dyDescent="0.25">
      <c r="A94" s="23">
        <v>85</v>
      </c>
      <c r="B94" s="25" t="s">
        <v>1107</v>
      </c>
      <c r="C94" s="25"/>
      <c r="D94" s="26" t="s">
        <v>409</v>
      </c>
      <c r="E94" s="27" t="s">
        <v>920</v>
      </c>
      <c r="F94" s="27" t="s">
        <v>1108</v>
      </c>
      <c r="G94" s="25">
        <v>40</v>
      </c>
      <c r="H94" s="27" t="s">
        <v>23</v>
      </c>
      <c r="I94" s="28">
        <v>43000</v>
      </c>
      <c r="J94" s="29">
        <v>143000</v>
      </c>
      <c r="K94" s="26">
        <f t="shared" si="1"/>
        <v>100000</v>
      </c>
      <c r="L94" s="26">
        <v>100000</v>
      </c>
      <c r="M94" s="125">
        <v>100000</v>
      </c>
    </row>
    <row r="95" spans="1:13" ht="25.5" x14ac:dyDescent="0.25">
      <c r="A95" s="23">
        <v>86</v>
      </c>
      <c r="B95" s="25" t="s">
        <v>1109</v>
      </c>
      <c r="C95" s="25"/>
      <c r="D95" s="26" t="s">
        <v>1110</v>
      </c>
      <c r="E95" s="27" t="s">
        <v>920</v>
      </c>
      <c r="F95" s="27" t="s">
        <v>1111</v>
      </c>
      <c r="G95" s="25">
        <v>100</v>
      </c>
      <c r="H95" s="27">
        <v>50</v>
      </c>
      <c r="I95" s="28">
        <v>125000</v>
      </c>
      <c r="J95" s="29">
        <v>245000</v>
      </c>
      <c r="K95" s="26">
        <f t="shared" si="1"/>
        <v>120000</v>
      </c>
      <c r="L95" s="26">
        <v>80000</v>
      </c>
      <c r="M95" s="125">
        <v>80000</v>
      </c>
    </row>
    <row r="96" spans="1:13" ht="25.5" x14ac:dyDescent="0.25">
      <c r="A96" s="23">
        <v>87</v>
      </c>
      <c r="B96" s="25" t="s">
        <v>1112</v>
      </c>
      <c r="C96" s="25"/>
      <c r="D96" s="26" t="s">
        <v>423</v>
      </c>
      <c r="E96" s="27" t="s">
        <v>920</v>
      </c>
      <c r="F96" s="27" t="s">
        <v>1113</v>
      </c>
      <c r="G96" s="25">
        <v>50</v>
      </c>
      <c r="H96" s="27" t="s">
        <v>23</v>
      </c>
      <c r="I96" s="28">
        <v>140000</v>
      </c>
      <c r="J96" s="29">
        <v>206000</v>
      </c>
      <c r="K96" s="26">
        <f t="shared" si="1"/>
        <v>66000</v>
      </c>
      <c r="L96" s="26">
        <v>60000</v>
      </c>
      <c r="M96" s="125">
        <v>60000</v>
      </c>
    </row>
    <row r="97" spans="1:13" ht="25.5" x14ac:dyDescent="0.25">
      <c r="A97" s="23">
        <v>88</v>
      </c>
      <c r="B97" s="25" t="s">
        <v>1114</v>
      </c>
      <c r="C97" s="25"/>
      <c r="D97" s="26" t="s">
        <v>423</v>
      </c>
      <c r="E97" s="27" t="s">
        <v>920</v>
      </c>
      <c r="F97" s="27" t="s">
        <v>1115</v>
      </c>
      <c r="G97" s="25">
        <v>130</v>
      </c>
      <c r="H97" s="27">
        <v>26</v>
      </c>
      <c r="I97" s="28">
        <v>65000</v>
      </c>
      <c r="J97" s="29">
        <v>144000</v>
      </c>
      <c r="K97" s="26">
        <f t="shared" si="1"/>
        <v>79000</v>
      </c>
      <c r="L97" s="26">
        <v>0</v>
      </c>
      <c r="M97" s="125">
        <v>0</v>
      </c>
    </row>
    <row r="98" spans="1:13" ht="25.5" x14ac:dyDescent="0.25">
      <c r="A98" s="23">
        <v>89</v>
      </c>
      <c r="B98" s="25" t="s">
        <v>1116</v>
      </c>
      <c r="C98" s="25"/>
      <c r="D98" s="26" t="s">
        <v>423</v>
      </c>
      <c r="E98" s="27" t="s">
        <v>920</v>
      </c>
      <c r="F98" s="27" t="s">
        <v>1117</v>
      </c>
      <c r="G98" s="25">
        <v>392</v>
      </c>
      <c r="H98" s="27">
        <v>518</v>
      </c>
      <c r="I98" s="28">
        <v>27500</v>
      </c>
      <c r="J98" s="29">
        <v>87500</v>
      </c>
      <c r="K98" s="26">
        <f t="shared" si="1"/>
        <v>60000</v>
      </c>
      <c r="L98" s="26">
        <v>60000</v>
      </c>
      <c r="M98" s="125">
        <v>60000</v>
      </c>
    </row>
    <row r="99" spans="1:13" ht="39" thickBot="1" x14ac:dyDescent="0.3">
      <c r="A99" s="42">
        <v>90</v>
      </c>
      <c r="B99" s="44" t="s">
        <v>1118</v>
      </c>
      <c r="C99" s="44"/>
      <c r="D99" s="45" t="s">
        <v>423</v>
      </c>
      <c r="E99" s="46" t="s">
        <v>920</v>
      </c>
      <c r="F99" s="46" t="s">
        <v>1119</v>
      </c>
      <c r="G99" s="44">
        <v>200</v>
      </c>
      <c r="H99" s="46" t="s">
        <v>23</v>
      </c>
      <c r="I99" s="47">
        <v>635750</v>
      </c>
      <c r="J99" s="48">
        <v>734750</v>
      </c>
      <c r="K99" s="45">
        <f t="shared" si="1"/>
        <v>99000</v>
      </c>
      <c r="L99" s="45">
        <v>90000</v>
      </c>
      <c r="M99" s="299">
        <v>90000</v>
      </c>
    </row>
    <row r="100" spans="1:13" ht="15" customHeight="1" x14ac:dyDescent="0.25">
      <c r="A100" s="49"/>
      <c r="B100" s="50"/>
      <c r="C100" s="50"/>
      <c r="D100" s="51"/>
      <c r="E100" s="52"/>
      <c r="F100" s="52"/>
      <c r="G100" s="50"/>
      <c r="H100" s="52"/>
      <c r="I100" s="53"/>
      <c r="J100" s="54"/>
      <c r="K100" s="51"/>
      <c r="L100" s="75"/>
    </row>
    <row r="101" spans="1:13" ht="15" customHeight="1" x14ac:dyDescent="0.25">
      <c r="A101" s="49"/>
      <c r="B101" s="50"/>
      <c r="C101" s="50"/>
      <c r="D101" s="51"/>
      <c r="E101" s="52"/>
      <c r="F101" s="52"/>
      <c r="G101" s="50"/>
      <c r="H101" s="52"/>
      <c r="I101" s="53"/>
      <c r="J101" s="54"/>
      <c r="K101" s="51"/>
      <c r="L101" s="36"/>
    </row>
    <row r="102" spans="1:13" ht="15" customHeight="1" x14ac:dyDescent="0.25">
      <c r="A102" s="49"/>
      <c r="B102" s="50"/>
      <c r="C102" s="50"/>
      <c r="D102" s="51"/>
      <c r="E102" s="52"/>
      <c r="F102" s="52"/>
      <c r="G102" s="50"/>
      <c r="H102" s="52"/>
      <c r="I102" s="53"/>
      <c r="J102" s="54"/>
      <c r="K102" s="51"/>
      <c r="L102" s="36"/>
    </row>
    <row r="103" spans="1:13" ht="15" customHeight="1" x14ac:dyDescent="0.25">
      <c r="A103" s="49"/>
      <c r="B103" s="50"/>
      <c r="C103" s="50"/>
      <c r="D103" s="51"/>
      <c r="E103" s="52"/>
      <c r="F103" s="52"/>
      <c r="G103" s="50"/>
      <c r="H103" s="52"/>
      <c r="I103" s="53"/>
      <c r="J103" s="54"/>
      <c r="K103" s="51"/>
      <c r="L103" s="36"/>
    </row>
    <row r="104" spans="1:13" ht="15" customHeight="1" x14ac:dyDescent="0.25"/>
    <row r="105" spans="1:13" ht="15" customHeight="1" x14ac:dyDescent="0.25">
      <c r="A105" s="69" t="s">
        <v>106</v>
      </c>
    </row>
    <row r="106" spans="1:13" ht="15" customHeight="1" x14ac:dyDescent="0.25"/>
    <row r="107" spans="1:13" ht="15" customHeight="1" x14ac:dyDescent="0.25">
      <c r="H107" s="107" t="s">
        <v>102</v>
      </c>
    </row>
    <row r="108" spans="1:13" ht="15" customHeight="1" x14ac:dyDescent="0.25">
      <c r="H108" s="107" t="s">
        <v>103</v>
      </c>
    </row>
  </sheetData>
  <autoFilter ref="A9:L99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D10:D94">
    <cfRule type="expression" dxfId="25" priority="25" stopIfTrue="1">
      <formula>$K10&gt;$J10*0.7</formula>
    </cfRule>
    <cfRule type="expression" dxfId="24" priority="26" stopIfTrue="1">
      <formula>$K10&lt;=($J10*0.7)</formula>
    </cfRule>
  </conditionalFormatting>
  <conditionalFormatting sqref="D95:D99">
    <cfRule type="expression" dxfId="23" priority="23" stopIfTrue="1">
      <formula>$K95&gt;$J95*0.7</formula>
    </cfRule>
    <cfRule type="expression" dxfId="22" priority="24" stopIfTrue="1">
      <formula>$K95&lt;=($J95*0.7)</formula>
    </cfRule>
  </conditionalFormatting>
  <conditionalFormatting sqref="D49:D72">
    <cfRule type="expression" dxfId="21" priority="21" stopIfTrue="1">
      <formula>$K49&gt;$J49*0.7</formula>
    </cfRule>
    <cfRule type="expression" dxfId="20" priority="22" stopIfTrue="1">
      <formula>$K49&lt;=($J49*0.7)</formula>
    </cfRule>
  </conditionalFormatting>
  <conditionalFormatting sqref="D33:D40">
    <cfRule type="expression" dxfId="19" priority="19" stopIfTrue="1">
      <formula>$K33&gt;$J33*0.7</formula>
    </cfRule>
    <cfRule type="expression" dxfId="18" priority="20" stopIfTrue="1">
      <formula>$K33&lt;=($J33*0.7)</formula>
    </cfRule>
  </conditionalFormatting>
  <conditionalFormatting sqref="D19:D22">
    <cfRule type="expression" dxfId="17" priority="17" stopIfTrue="1">
      <formula>$K19&gt;$J19*0.7</formula>
    </cfRule>
    <cfRule type="expression" dxfId="16" priority="18" stopIfTrue="1">
      <formula>$K19&lt;=($J19*0.7)</formula>
    </cfRule>
  </conditionalFormatting>
  <conditionalFormatting sqref="D23:D27">
    <cfRule type="expression" dxfId="15" priority="15" stopIfTrue="1">
      <formula>$K23&gt;$J23*0.7</formula>
    </cfRule>
    <cfRule type="expression" dxfId="14" priority="16" stopIfTrue="1">
      <formula>$K23&lt;=($J23*0.7)</formula>
    </cfRule>
  </conditionalFormatting>
  <conditionalFormatting sqref="D95:D99">
    <cfRule type="expression" dxfId="13" priority="13" stopIfTrue="1">
      <formula>$K95&gt;$J95*0.7</formula>
    </cfRule>
    <cfRule type="expression" dxfId="12" priority="14" stopIfTrue="1">
      <formula>$K95&lt;=($J95*0.7)</formula>
    </cfRule>
  </conditionalFormatting>
  <conditionalFormatting sqref="D49:D72">
    <cfRule type="expression" dxfId="11" priority="11" stopIfTrue="1">
      <formula>$K49&gt;$J49*0.7</formula>
    </cfRule>
    <cfRule type="expression" dxfId="10" priority="12" stopIfTrue="1">
      <formula>$K49&lt;=($J49*0.7)</formula>
    </cfRule>
  </conditionalFormatting>
  <conditionalFormatting sqref="D33:D40">
    <cfRule type="expression" dxfId="9" priority="9" stopIfTrue="1">
      <formula>$K33&gt;$J33*0.7</formula>
    </cfRule>
    <cfRule type="expression" dxfId="8" priority="10" stopIfTrue="1">
      <formula>$K33&lt;=($J33*0.7)</formula>
    </cfRule>
  </conditionalFormatting>
  <conditionalFormatting sqref="D19:D22">
    <cfRule type="expression" dxfId="7" priority="7" stopIfTrue="1">
      <formula>$K19&gt;$J19*0.7</formula>
    </cfRule>
    <cfRule type="expression" dxfId="6" priority="8" stopIfTrue="1">
      <formula>$K19&lt;=($J19*0.7)</formula>
    </cfRule>
  </conditionalFormatting>
  <conditionalFormatting sqref="D23:D27">
    <cfRule type="expression" dxfId="5" priority="5" stopIfTrue="1">
      <formula>$K23&gt;$J23*0.7</formula>
    </cfRule>
    <cfRule type="expression" dxfId="4" priority="6" stopIfTrue="1">
      <formula>$K23&lt;=($J23*0.7)</formula>
    </cfRule>
  </conditionalFormatting>
  <conditionalFormatting sqref="D49:D72">
    <cfRule type="expression" dxfId="3" priority="3" stopIfTrue="1">
      <formula>$K49&gt;$J49*0.7</formula>
    </cfRule>
    <cfRule type="expression" dxfId="2" priority="4" stopIfTrue="1">
      <formula>$K49&lt;=($J49*0.7)</formula>
    </cfRule>
  </conditionalFormatting>
  <conditionalFormatting sqref="D49:D72">
    <cfRule type="expression" dxfId="1" priority="1" stopIfTrue="1">
      <formula>$K49&gt;$J49*0.7</formula>
    </cfRule>
    <cfRule type="expression" dxfId="0" priority="2" stopIfTrue="1">
      <formula>$K49&lt;=($J49*0.7)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75" fitToHeight="0" orientation="landscape" r:id="rId1"/>
  <rowBreaks count="2" manualBreakCount="2">
    <brk id="60" max="12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X91"/>
  <sheetViews>
    <sheetView view="pageBreakPreview" zoomScale="80" zoomScaleNormal="75" zoomScaleSheetLayoutView="80" workbookViewId="0">
      <pane ySplit="9" topLeftCell="A10" activePane="bottomLeft" state="frozen"/>
      <selection pane="bottomLeft" sqref="A1:B1"/>
    </sheetView>
  </sheetViews>
  <sheetFormatPr defaultColWidth="9.140625" defaultRowHeight="15" x14ac:dyDescent="0.25"/>
  <cols>
    <col min="1" max="1" width="10" style="35" customWidth="1"/>
    <col min="2" max="2" width="14.28515625" style="35" customWidth="1"/>
    <col min="3" max="3" width="22" style="35" hidden="1" customWidth="1"/>
    <col min="4" max="4" width="40" style="35" customWidth="1"/>
    <col min="5" max="6" width="43" style="35" customWidth="1"/>
    <col min="7" max="7" width="11.42578125" style="74" customWidth="1"/>
    <col min="8" max="8" width="12.85546875" style="35" customWidth="1"/>
    <col min="9" max="9" width="14.28515625" style="19" customWidth="1"/>
    <col min="10" max="10" width="14.28515625" style="71" customWidth="1"/>
    <col min="11" max="11" width="14.28515625" style="72" customWidth="1"/>
    <col min="12" max="12" width="16.140625" style="73" customWidth="1"/>
    <col min="13" max="13" width="18.5703125" style="205" customWidth="1"/>
    <col min="14" max="14" width="17.42578125" style="249" hidden="1" customWidth="1"/>
    <col min="15" max="15" width="17.140625" style="249" hidden="1" customWidth="1"/>
    <col min="16" max="16" width="12.85546875" style="249" hidden="1" customWidth="1"/>
    <col min="17" max="17" width="12.5703125" style="249" hidden="1" customWidth="1"/>
    <col min="18" max="18" width="12.42578125" style="249" hidden="1" customWidth="1"/>
    <col min="19" max="76" width="9.140625" style="177"/>
    <col min="77" max="16384" width="9.140625" style="249"/>
  </cols>
  <sheetData>
    <row r="1" spans="1:76" s="1" customFormat="1" ht="25.5" customHeight="1" thickBot="1" x14ac:dyDescent="0.3">
      <c r="A1" s="145" t="s">
        <v>0</v>
      </c>
      <c r="B1" s="146"/>
      <c r="D1" s="147" t="s">
        <v>1120</v>
      </c>
      <c r="E1" s="106"/>
      <c r="F1" s="2"/>
      <c r="G1" s="3"/>
      <c r="H1" s="2"/>
      <c r="I1" s="4"/>
      <c r="J1" s="5"/>
      <c r="K1" s="6"/>
      <c r="L1" s="7"/>
      <c r="M1" s="10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</row>
    <row r="2" spans="1:76" s="1" customFormat="1" ht="15" customHeight="1" x14ac:dyDescent="0.25">
      <c r="A2" s="148" t="s">
        <v>2</v>
      </c>
      <c r="B2" s="149"/>
      <c r="D2" s="150">
        <v>28500000</v>
      </c>
      <c r="E2" s="111"/>
      <c r="F2" s="9"/>
      <c r="G2" s="3"/>
      <c r="H2" s="9"/>
      <c r="I2" s="10"/>
      <c r="J2" s="5"/>
      <c r="K2" s="6"/>
      <c r="L2" s="7"/>
      <c r="M2" s="10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s="1" customFormat="1" ht="26.25" customHeight="1" x14ac:dyDescent="0.25">
      <c r="A3" s="108" t="s">
        <v>3</v>
      </c>
      <c r="B3" s="151"/>
      <c r="D3" s="152">
        <f>SUM(K10:K82)</f>
        <v>92675439</v>
      </c>
      <c r="E3" s="111"/>
      <c r="F3" s="9"/>
      <c r="G3" s="3"/>
      <c r="H3" s="9"/>
      <c r="I3" s="10"/>
      <c r="J3" s="5"/>
      <c r="K3" s="6"/>
      <c r="L3" s="7"/>
      <c r="M3" s="10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s="1" customFormat="1" ht="15" customHeight="1" x14ac:dyDescent="0.25">
      <c r="A4" s="108" t="s">
        <v>108</v>
      </c>
      <c r="B4" s="151"/>
      <c r="D4" s="152">
        <v>1425000</v>
      </c>
      <c r="E4" s="111"/>
      <c r="F4" s="9"/>
      <c r="G4" s="3"/>
      <c r="H4" s="9"/>
      <c r="I4" s="10"/>
      <c r="J4" s="5"/>
      <c r="K4" s="6"/>
      <c r="L4" s="7"/>
      <c r="M4" s="1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" customFormat="1" ht="15" customHeight="1" x14ac:dyDescent="0.25">
      <c r="A5" s="179" t="s">
        <v>5</v>
      </c>
      <c r="B5" s="180"/>
      <c r="D5" s="181">
        <f>D2-D4</f>
        <v>27075000</v>
      </c>
      <c r="E5" s="112"/>
      <c r="F5" s="9"/>
      <c r="G5" s="3"/>
      <c r="H5" s="9"/>
      <c r="I5" s="11"/>
      <c r="J5" s="5"/>
      <c r="K5" s="6"/>
      <c r="L5" s="12"/>
      <c r="M5" s="10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s="1" customFormat="1" ht="15" customHeight="1" x14ac:dyDescent="0.25">
      <c r="A6" s="179" t="s">
        <v>6</v>
      </c>
      <c r="B6" s="180"/>
      <c r="C6" s="300"/>
      <c r="D6" s="301">
        <f>SUM(L10:L82)</f>
        <v>27075000</v>
      </c>
      <c r="E6" s="76"/>
      <c r="F6" s="2"/>
      <c r="G6" s="7"/>
      <c r="H6" s="13"/>
      <c r="M6" s="1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s="1" customFormat="1" ht="15" customHeight="1" thickBot="1" x14ac:dyDescent="0.3">
      <c r="A7" s="115" t="s">
        <v>105</v>
      </c>
      <c r="B7" s="302"/>
      <c r="C7" s="298"/>
      <c r="D7" s="185">
        <f>SUM(M10:M82)</f>
        <v>27075000</v>
      </c>
      <c r="E7" s="76"/>
      <c r="F7" s="2"/>
      <c r="G7" s="7"/>
      <c r="H7" s="13"/>
      <c r="I7" s="14"/>
      <c r="J7" s="14"/>
      <c r="K7" s="14"/>
      <c r="L7" s="7"/>
      <c r="M7" s="15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s="303" customFormat="1" ht="15.75" thickBot="1" x14ac:dyDescent="0.3">
      <c r="A8" s="8"/>
      <c r="B8" s="13"/>
      <c r="C8" s="13"/>
      <c r="D8" s="13"/>
      <c r="E8" s="18"/>
      <c r="F8" s="18"/>
      <c r="G8" s="17"/>
      <c r="H8" s="18"/>
      <c r="I8" s="19"/>
      <c r="J8" s="5"/>
      <c r="K8" s="6"/>
      <c r="M8" s="205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</row>
    <row r="9" spans="1:76" s="307" customFormat="1" ht="39" thickBot="1" x14ac:dyDescent="0.3">
      <c r="A9" s="89" t="s">
        <v>7</v>
      </c>
      <c r="B9" s="90" t="s">
        <v>8</v>
      </c>
      <c r="C9" s="91" t="s">
        <v>9</v>
      </c>
      <c r="D9" s="92" t="s">
        <v>10</v>
      </c>
      <c r="E9" s="92" t="s">
        <v>11</v>
      </c>
      <c r="F9" s="92" t="s">
        <v>12</v>
      </c>
      <c r="G9" s="93" t="s">
        <v>13</v>
      </c>
      <c r="H9" s="92" t="s">
        <v>14</v>
      </c>
      <c r="I9" s="94" t="s">
        <v>15</v>
      </c>
      <c r="J9" s="91" t="s">
        <v>16</v>
      </c>
      <c r="K9" s="91" t="s">
        <v>17</v>
      </c>
      <c r="L9" s="95" t="s">
        <v>18</v>
      </c>
      <c r="M9" s="96" t="s">
        <v>104</v>
      </c>
      <c r="N9" s="304" t="s">
        <v>269</v>
      </c>
      <c r="O9" s="305" t="s">
        <v>270</v>
      </c>
      <c r="P9" s="305" t="s">
        <v>271</v>
      </c>
      <c r="Q9" s="305" t="s">
        <v>272</v>
      </c>
      <c r="R9" s="306" t="s">
        <v>273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</row>
    <row r="10" spans="1:76" s="314" customFormat="1" ht="63.75" x14ac:dyDescent="0.25">
      <c r="A10" s="23">
        <v>1</v>
      </c>
      <c r="B10" s="25" t="s">
        <v>1121</v>
      </c>
      <c r="C10" s="25"/>
      <c r="D10" s="26" t="s">
        <v>1122</v>
      </c>
      <c r="E10" s="27" t="s">
        <v>1123</v>
      </c>
      <c r="F10" s="27" t="s">
        <v>1124</v>
      </c>
      <c r="G10" s="25">
        <v>36</v>
      </c>
      <c r="H10" s="27" t="s">
        <v>23</v>
      </c>
      <c r="I10" s="28">
        <v>1164000</v>
      </c>
      <c r="J10" s="29">
        <v>1764000</v>
      </c>
      <c r="K10" s="26">
        <f>J10-I10</f>
        <v>600000</v>
      </c>
      <c r="L10" s="308">
        <v>400000</v>
      </c>
      <c r="M10" s="308">
        <v>400000</v>
      </c>
      <c r="N10" s="309"/>
      <c r="O10" s="310"/>
      <c r="P10" s="311"/>
      <c r="Q10" s="310"/>
      <c r="R10" s="312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</row>
    <row r="11" spans="1:76" s="314" customFormat="1" ht="63.75" x14ac:dyDescent="0.25">
      <c r="A11" s="23">
        <v>2</v>
      </c>
      <c r="B11" s="24" t="s">
        <v>1125</v>
      </c>
      <c r="C11" s="25"/>
      <c r="D11" s="26" t="s">
        <v>1126</v>
      </c>
      <c r="E11" s="27" t="s">
        <v>1123</v>
      </c>
      <c r="F11" s="27" t="s">
        <v>1127</v>
      </c>
      <c r="G11" s="25">
        <v>34</v>
      </c>
      <c r="H11" s="27" t="s">
        <v>23</v>
      </c>
      <c r="I11" s="28">
        <v>19030000</v>
      </c>
      <c r="J11" s="29">
        <v>23030000</v>
      </c>
      <c r="K11" s="26">
        <f>J11-I11</f>
        <v>4000000</v>
      </c>
      <c r="L11" s="308">
        <v>1600000</v>
      </c>
      <c r="M11" s="308">
        <v>1600000</v>
      </c>
      <c r="N11" s="174"/>
      <c r="O11" s="168"/>
      <c r="P11" s="315"/>
      <c r="Q11" s="165"/>
      <c r="R11" s="166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</row>
    <row r="12" spans="1:76" s="314" customFormat="1" ht="25.5" x14ac:dyDescent="0.25">
      <c r="A12" s="23">
        <v>3</v>
      </c>
      <c r="B12" s="24" t="s">
        <v>1128</v>
      </c>
      <c r="C12" s="25"/>
      <c r="D12" s="26" t="s">
        <v>1129</v>
      </c>
      <c r="E12" s="27" t="s">
        <v>1130</v>
      </c>
      <c r="F12" s="27" t="s">
        <v>1131</v>
      </c>
      <c r="G12" s="25">
        <v>500</v>
      </c>
      <c r="H12" s="27" t="s">
        <v>23</v>
      </c>
      <c r="I12" s="28">
        <v>403440</v>
      </c>
      <c r="J12" s="29">
        <v>853440</v>
      </c>
      <c r="K12" s="26">
        <f t="shared" ref="K12:K79" si="0">J12-I12</f>
        <v>450000</v>
      </c>
      <c r="L12" s="308">
        <v>200000</v>
      </c>
      <c r="M12" s="308">
        <v>200000</v>
      </c>
      <c r="N12" s="316"/>
      <c r="O12" s="165"/>
      <c r="P12" s="165"/>
      <c r="Q12" s="165"/>
      <c r="R12" s="166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</row>
    <row r="13" spans="1:76" s="314" customFormat="1" ht="25.5" x14ac:dyDescent="0.25">
      <c r="A13" s="23">
        <v>4</v>
      </c>
      <c r="B13" s="24" t="s">
        <v>1132</v>
      </c>
      <c r="C13" s="25"/>
      <c r="D13" s="26" t="s">
        <v>950</v>
      </c>
      <c r="E13" s="27" t="s">
        <v>1133</v>
      </c>
      <c r="F13" s="27" t="s">
        <v>1134</v>
      </c>
      <c r="G13" s="25">
        <v>400</v>
      </c>
      <c r="H13" s="27" t="s">
        <v>23</v>
      </c>
      <c r="I13" s="28">
        <v>60000</v>
      </c>
      <c r="J13" s="29">
        <v>180000</v>
      </c>
      <c r="K13" s="26">
        <f t="shared" si="0"/>
        <v>120000</v>
      </c>
      <c r="L13" s="308">
        <v>0</v>
      </c>
      <c r="M13" s="308">
        <v>0</v>
      </c>
      <c r="N13" s="164"/>
      <c r="O13" s="165"/>
      <c r="P13" s="165"/>
      <c r="Q13" s="165"/>
      <c r="R13" s="166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</row>
    <row r="14" spans="1:76" s="314" customFormat="1" ht="25.5" x14ac:dyDescent="0.25">
      <c r="A14" s="23">
        <v>5</v>
      </c>
      <c r="B14" s="24" t="s">
        <v>1135</v>
      </c>
      <c r="C14" s="25"/>
      <c r="D14" s="26" t="s">
        <v>31</v>
      </c>
      <c r="E14" s="27" t="s">
        <v>1133</v>
      </c>
      <c r="F14" s="27" t="s">
        <v>1136</v>
      </c>
      <c r="G14" s="25">
        <v>350</v>
      </c>
      <c r="H14" s="27" t="s">
        <v>23</v>
      </c>
      <c r="I14" s="28">
        <v>2000000</v>
      </c>
      <c r="J14" s="29">
        <v>2800000</v>
      </c>
      <c r="K14" s="26">
        <f t="shared" si="0"/>
        <v>800000</v>
      </c>
      <c r="L14" s="308">
        <v>0</v>
      </c>
      <c r="M14" s="308">
        <v>0</v>
      </c>
      <c r="N14" s="317"/>
      <c r="O14" s="168"/>
      <c r="P14" s="315"/>
      <c r="Q14" s="168"/>
      <c r="R14" s="166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</row>
    <row r="15" spans="1:76" s="314" customFormat="1" ht="38.25" x14ac:dyDescent="0.25">
      <c r="A15" s="23">
        <v>6</v>
      </c>
      <c r="B15" s="25" t="s">
        <v>1137</v>
      </c>
      <c r="C15" s="25"/>
      <c r="D15" s="26" t="s">
        <v>38</v>
      </c>
      <c r="E15" s="27" t="s">
        <v>1138</v>
      </c>
      <c r="F15" s="27" t="s">
        <v>1139</v>
      </c>
      <c r="G15" s="25">
        <v>70</v>
      </c>
      <c r="H15" s="27">
        <v>112</v>
      </c>
      <c r="I15" s="28">
        <v>56000</v>
      </c>
      <c r="J15" s="29">
        <v>182000</v>
      </c>
      <c r="K15" s="26">
        <f t="shared" si="0"/>
        <v>126000</v>
      </c>
      <c r="L15" s="308">
        <v>0</v>
      </c>
      <c r="M15" s="308">
        <v>0</v>
      </c>
      <c r="N15" s="174"/>
      <c r="O15" s="168"/>
      <c r="P15" s="165"/>
      <c r="Q15" s="165"/>
      <c r="R15" s="166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</row>
    <row r="16" spans="1:76" s="314" customFormat="1" ht="38.25" x14ac:dyDescent="0.25">
      <c r="A16" s="23">
        <v>7</v>
      </c>
      <c r="B16" s="25" t="s">
        <v>1140</v>
      </c>
      <c r="C16" s="25"/>
      <c r="D16" s="26" t="s">
        <v>1141</v>
      </c>
      <c r="E16" s="27" t="s">
        <v>1142</v>
      </c>
      <c r="F16" s="27" t="s">
        <v>1143</v>
      </c>
      <c r="G16" s="25">
        <v>100</v>
      </c>
      <c r="H16" s="27" t="s">
        <v>23</v>
      </c>
      <c r="I16" s="28">
        <v>65000</v>
      </c>
      <c r="J16" s="29">
        <v>215000</v>
      </c>
      <c r="K16" s="26">
        <f t="shared" si="0"/>
        <v>150000</v>
      </c>
      <c r="L16" s="308">
        <v>0</v>
      </c>
      <c r="M16" s="308">
        <v>0</v>
      </c>
      <c r="N16" s="171"/>
      <c r="O16" s="172"/>
      <c r="P16" s="172"/>
      <c r="Q16" s="172"/>
      <c r="R16" s="17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</row>
    <row r="17" spans="1:76" s="314" customFormat="1" ht="63.75" x14ac:dyDescent="0.25">
      <c r="A17" s="23">
        <v>8</v>
      </c>
      <c r="B17" s="25" t="s">
        <v>1144</v>
      </c>
      <c r="C17" s="25"/>
      <c r="D17" s="26" t="s">
        <v>1145</v>
      </c>
      <c r="E17" s="27" t="s">
        <v>1123</v>
      </c>
      <c r="F17" s="27" t="s">
        <v>1146</v>
      </c>
      <c r="G17" s="25">
        <v>200</v>
      </c>
      <c r="H17" s="27" t="s">
        <v>23</v>
      </c>
      <c r="I17" s="28">
        <v>1160000</v>
      </c>
      <c r="J17" s="29">
        <v>1950000</v>
      </c>
      <c r="K17" s="26">
        <f t="shared" si="0"/>
        <v>790000</v>
      </c>
      <c r="L17" s="308">
        <v>200000</v>
      </c>
      <c r="M17" s="308">
        <v>200000</v>
      </c>
      <c r="N17" s="174"/>
      <c r="O17" s="168"/>
      <c r="P17" s="315"/>
      <c r="Q17" s="168"/>
      <c r="R17" s="166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</row>
    <row r="18" spans="1:76" s="314" customFormat="1" ht="25.5" x14ac:dyDescent="0.25">
      <c r="A18" s="23">
        <v>9</v>
      </c>
      <c r="B18" s="25" t="s">
        <v>1147</v>
      </c>
      <c r="C18" s="25"/>
      <c r="D18" s="26" t="s">
        <v>1145</v>
      </c>
      <c r="E18" s="27" t="s">
        <v>1148</v>
      </c>
      <c r="F18" s="27" t="s">
        <v>1149</v>
      </c>
      <c r="G18" s="25">
        <v>260</v>
      </c>
      <c r="H18" s="27" t="s">
        <v>23</v>
      </c>
      <c r="I18" s="28">
        <v>624000</v>
      </c>
      <c r="J18" s="29">
        <v>1248000</v>
      </c>
      <c r="K18" s="26">
        <f t="shared" si="0"/>
        <v>624000</v>
      </c>
      <c r="L18" s="308">
        <v>0</v>
      </c>
      <c r="M18" s="308">
        <v>0</v>
      </c>
      <c r="N18" s="164"/>
      <c r="O18" s="168"/>
      <c r="P18" s="165"/>
      <c r="Q18" s="165"/>
      <c r="R18" s="166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</row>
    <row r="19" spans="1:76" s="314" customFormat="1" ht="38.25" x14ac:dyDescent="0.25">
      <c r="A19" s="23">
        <v>10</v>
      </c>
      <c r="B19" s="31" t="s">
        <v>1150</v>
      </c>
      <c r="C19" s="31"/>
      <c r="D19" s="26" t="s">
        <v>1145</v>
      </c>
      <c r="E19" s="27" t="s">
        <v>1142</v>
      </c>
      <c r="F19" s="31" t="s">
        <v>1151</v>
      </c>
      <c r="G19" s="32">
        <v>1000</v>
      </c>
      <c r="H19" s="31" t="s">
        <v>23</v>
      </c>
      <c r="I19" s="32">
        <v>45000</v>
      </c>
      <c r="J19" s="32">
        <v>110000</v>
      </c>
      <c r="K19" s="26">
        <f t="shared" si="0"/>
        <v>65000</v>
      </c>
      <c r="L19" s="308">
        <v>0</v>
      </c>
      <c r="M19" s="308">
        <v>0</v>
      </c>
      <c r="N19" s="174"/>
      <c r="O19" s="168"/>
      <c r="P19" s="165"/>
      <c r="Q19" s="165"/>
      <c r="R19" s="166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</row>
    <row r="20" spans="1:76" s="314" customFormat="1" ht="92.25" customHeight="1" x14ac:dyDescent="0.25">
      <c r="A20" s="193">
        <v>11</v>
      </c>
      <c r="B20" s="127" t="s">
        <v>1152</v>
      </c>
      <c r="C20" s="127"/>
      <c r="D20" s="129" t="s">
        <v>1153</v>
      </c>
      <c r="E20" s="130" t="s">
        <v>1123</v>
      </c>
      <c r="F20" s="130" t="s">
        <v>1154</v>
      </c>
      <c r="G20" s="127">
        <v>1</v>
      </c>
      <c r="H20" s="130" t="s">
        <v>23</v>
      </c>
      <c r="I20" s="131">
        <v>204000</v>
      </c>
      <c r="J20" s="131">
        <v>680000</v>
      </c>
      <c r="K20" s="129">
        <f t="shared" si="0"/>
        <v>476000</v>
      </c>
      <c r="L20" s="318">
        <v>0</v>
      </c>
      <c r="M20" s="281" t="s">
        <v>447</v>
      </c>
      <c r="N20" s="167"/>
      <c r="O20" s="25"/>
      <c r="P20" s="25"/>
      <c r="Q20" s="25"/>
      <c r="R20" s="25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</row>
    <row r="21" spans="1:76" s="314" customFormat="1" ht="25.5" x14ac:dyDescent="0.25">
      <c r="A21" s="23">
        <v>12</v>
      </c>
      <c r="B21" s="25" t="s">
        <v>1155</v>
      </c>
      <c r="C21" s="25"/>
      <c r="D21" s="26" t="s">
        <v>1156</v>
      </c>
      <c r="E21" s="27" t="s">
        <v>1148</v>
      </c>
      <c r="F21" s="27" t="s">
        <v>1157</v>
      </c>
      <c r="G21" s="25">
        <v>216</v>
      </c>
      <c r="H21" s="27" t="s">
        <v>23</v>
      </c>
      <c r="I21" s="28">
        <v>570000</v>
      </c>
      <c r="J21" s="29">
        <v>1870000</v>
      </c>
      <c r="K21" s="26">
        <f t="shared" si="0"/>
        <v>1300000</v>
      </c>
      <c r="L21" s="308">
        <v>0</v>
      </c>
      <c r="M21" s="308">
        <v>0</v>
      </c>
      <c r="N21" s="174"/>
      <c r="O21" s="168"/>
      <c r="P21" s="165"/>
      <c r="Q21" s="168"/>
      <c r="R21" s="166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</row>
    <row r="22" spans="1:76" s="314" customFormat="1" ht="38.25" x14ac:dyDescent="0.25">
      <c r="A22" s="23">
        <v>13</v>
      </c>
      <c r="B22" s="24" t="s">
        <v>1158</v>
      </c>
      <c r="C22" s="25"/>
      <c r="D22" s="26" t="s">
        <v>445</v>
      </c>
      <c r="E22" s="27" t="s">
        <v>1159</v>
      </c>
      <c r="F22" s="27" t="s">
        <v>1160</v>
      </c>
      <c r="G22" s="25">
        <v>300</v>
      </c>
      <c r="H22" s="27" t="s">
        <v>23</v>
      </c>
      <c r="I22" s="28">
        <v>700000</v>
      </c>
      <c r="J22" s="29">
        <v>1100000</v>
      </c>
      <c r="K22" s="26">
        <f t="shared" si="0"/>
        <v>400000</v>
      </c>
      <c r="L22" s="308">
        <v>200000</v>
      </c>
      <c r="M22" s="308">
        <v>200000</v>
      </c>
      <c r="N22" s="164"/>
      <c r="O22" s="165"/>
      <c r="P22" s="165"/>
      <c r="Q22" s="165"/>
      <c r="R22" s="166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</row>
    <row r="23" spans="1:76" s="314" customFormat="1" ht="38.25" x14ac:dyDescent="0.25">
      <c r="A23" s="23">
        <v>14</v>
      </c>
      <c r="B23" s="24" t="s">
        <v>1161</v>
      </c>
      <c r="C23" s="25"/>
      <c r="D23" s="26" t="s">
        <v>592</v>
      </c>
      <c r="E23" s="27" t="s">
        <v>1142</v>
      </c>
      <c r="F23" s="27" t="s">
        <v>1162</v>
      </c>
      <c r="G23" s="25">
        <v>3</v>
      </c>
      <c r="H23" s="27" t="s">
        <v>23</v>
      </c>
      <c r="I23" s="28">
        <v>128600</v>
      </c>
      <c r="J23" s="29">
        <v>428600</v>
      </c>
      <c r="K23" s="26">
        <f t="shared" si="0"/>
        <v>300000</v>
      </c>
      <c r="L23" s="308">
        <v>0</v>
      </c>
      <c r="M23" s="308">
        <v>0</v>
      </c>
      <c r="N23" s="174"/>
      <c r="O23" s="315"/>
      <c r="P23" s="319"/>
      <c r="Q23" s="315"/>
      <c r="R23" s="320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</row>
    <row r="24" spans="1:76" s="314" customFormat="1" ht="25.5" x14ac:dyDescent="0.25">
      <c r="A24" s="23">
        <v>15</v>
      </c>
      <c r="B24" s="24" t="s">
        <v>1163</v>
      </c>
      <c r="C24" s="25"/>
      <c r="D24" s="26" t="s">
        <v>1164</v>
      </c>
      <c r="E24" s="27" t="s">
        <v>1130</v>
      </c>
      <c r="F24" s="27" t="s">
        <v>1165</v>
      </c>
      <c r="G24" s="25">
        <v>350</v>
      </c>
      <c r="H24" s="27" t="s">
        <v>23</v>
      </c>
      <c r="I24" s="28">
        <v>180000</v>
      </c>
      <c r="J24" s="29">
        <v>495000</v>
      </c>
      <c r="K24" s="26">
        <f t="shared" si="0"/>
        <v>315000</v>
      </c>
      <c r="L24" s="308">
        <v>200000</v>
      </c>
      <c r="M24" s="308">
        <v>200000</v>
      </c>
      <c r="N24" s="174"/>
      <c r="O24" s="168"/>
      <c r="P24" s="165"/>
      <c r="Q24" s="168"/>
      <c r="R24" s="166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</row>
    <row r="25" spans="1:76" s="314" customFormat="1" ht="38.25" x14ac:dyDescent="0.25">
      <c r="A25" s="23">
        <v>16</v>
      </c>
      <c r="B25" s="24" t="s">
        <v>1166</v>
      </c>
      <c r="C25" s="25"/>
      <c r="D25" s="26" t="s">
        <v>307</v>
      </c>
      <c r="E25" s="27" t="s">
        <v>1142</v>
      </c>
      <c r="F25" s="27" t="s">
        <v>1167</v>
      </c>
      <c r="G25" s="25">
        <v>300</v>
      </c>
      <c r="H25" s="27" t="s">
        <v>23</v>
      </c>
      <c r="I25" s="28">
        <v>130000</v>
      </c>
      <c r="J25" s="29">
        <v>430000</v>
      </c>
      <c r="K25" s="26">
        <f t="shared" si="0"/>
        <v>300000</v>
      </c>
      <c r="L25" s="308">
        <v>0</v>
      </c>
      <c r="M25" s="308">
        <v>0</v>
      </c>
      <c r="N25" s="174"/>
      <c r="O25" s="168"/>
      <c r="P25" s="315"/>
      <c r="Q25" s="168"/>
      <c r="R25" s="166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</row>
    <row r="26" spans="1:76" s="314" customFormat="1" ht="63.75" x14ac:dyDescent="0.25">
      <c r="A26" s="23">
        <v>17</v>
      </c>
      <c r="B26" s="25" t="s">
        <v>1168</v>
      </c>
      <c r="C26" s="25"/>
      <c r="D26" s="26" t="s">
        <v>1169</v>
      </c>
      <c r="E26" s="27" t="s">
        <v>1123</v>
      </c>
      <c r="F26" s="27" t="s">
        <v>1170</v>
      </c>
      <c r="G26" s="25">
        <v>124</v>
      </c>
      <c r="H26" s="27" t="s">
        <v>23</v>
      </c>
      <c r="I26" s="28">
        <v>1472400</v>
      </c>
      <c r="J26" s="29">
        <v>4908000</v>
      </c>
      <c r="K26" s="26">
        <f t="shared" si="0"/>
        <v>3435600</v>
      </c>
      <c r="L26" s="308">
        <v>800000</v>
      </c>
      <c r="M26" s="308">
        <v>800000</v>
      </c>
      <c r="N26" s="164"/>
      <c r="O26" s="165"/>
      <c r="P26" s="165"/>
      <c r="Q26" s="165"/>
      <c r="R26" s="166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</row>
    <row r="27" spans="1:76" s="314" customFormat="1" ht="25.5" x14ac:dyDescent="0.25">
      <c r="A27" s="23">
        <v>18</v>
      </c>
      <c r="B27" s="24" t="s">
        <v>1171</v>
      </c>
      <c r="C27" s="25"/>
      <c r="D27" s="26" t="s">
        <v>1172</v>
      </c>
      <c r="E27" s="27" t="s">
        <v>1130</v>
      </c>
      <c r="F27" s="27" t="s">
        <v>1173</v>
      </c>
      <c r="G27" s="25">
        <v>7000</v>
      </c>
      <c r="H27" s="27">
        <v>1000</v>
      </c>
      <c r="I27" s="28">
        <v>1091292</v>
      </c>
      <c r="J27" s="29">
        <v>3637641</v>
      </c>
      <c r="K27" s="26">
        <f t="shared" si="0"/>
        <v>2546349</v>
      </c>
      <c r="L27" s="308">
        <v>0</v>
      </c>
      <c r="M27" s="308">
        <v>0</v>
      </c>
      <c r="N27" s="164"/>
      <c r="O27" s="168"/>
      <c r="P27" s="165"/>
      <c r="Q27" s="168"/>
      <c r="R27" s="166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</row>
    <row r="28" spans="1:76" s="303" customFormat="1" ht="25.5" x14ac:dyDescent="0.25">
      <c r="A28" s="23">
        <v>19</v>
      </c>
      <c r="B28" s="24" t="s">
        <v>1174</v>
      </c>
      <c r="C28" s="25"/>
      <c r="D28" s="26" t="s">
        <v>1175</v>
      </c>
      <c r="E28" s="27" t="s">
        <v>1133</v>
      </c>
      <c r="F28" s="27" t="s">
        <v>1176</v>
      </c>
      <c r="G28" s="25">
        <v>75</v>
      </c>
      <c r="H28" s="27" t="s">
        <v>23</v>
      </c>
      <c r="I28" s="28">
        <v>2500000</v>
      </c>
      <c r="J28" s="29">
        <v>7500000</v>
      </c>
      <c r="K28" s="26">
        <f t="shared" si="0"/>
        <v>5000000</v>
      </c>
      <c r="L28" s="308">
        <v>500000</v>
      </c>
      <c r="M28" s="308">
        <v>500000</v>
      </c>
      <c r="N28" s="164"/>
      <c r="O28" s="168"/>
      <c r="P28" s="165"/>
      <c r="Q28" s="168"/>
      <c r="R28" s="166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</row>
    <row r="29" spans="1:76" s="303" customFormat="1" ht="25.5" x14ac:dyDescent="0.25">
      <c r="A29" s="23">
        <v>20</v>
      </c>
      <c r="B29" s="25" t="s">
        <v>1177</v>
      </c>
      <c r="C29" s="25"/>
      <c r="D29" s="26" t="s">
        <v>50</v>
      </c>
      <c r="E29" s="27" t="s">
        <v>1133</v>
      </c>
      <c r="F29" s="27" t="s">
        <v>1178</v>
      </c>
      <c r="G29" s="25">
        <v>23</v>
      </c>
      <c r="H29" s="27" t="s">
        <v>23</v>
      </c>
      <c r="I29" s="28">
        <v>250000</v>
      </c>
      <c r="J29" s="29">
        <v>500000</v>
      </c>
      <c r="K29" s="26">
        <f t="shared" si="0"/>
        <v>250000</v>
      </c>
      <c r="L29" s="308">
        <v>0</v>
      </c>
      <c r="M29" s="308">
        <v>0</v>
      </c>
      <c r="N29" s="174"/>
      <c r="O29" s="168"/>
      <c r="P29" s="165"/>
      <c r="Q29" s="165"/>
      <c r="R29" s="166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</row>
    <row r="30" spans="1:76" s="303" customFormat="1" ht="25.5" x14ac:dyDescent="0.25">
      <c r="A30" s="23">
        <v>21</v>
      </c>
      <c r="B30" s="24" t="s">
        <v>1179</v>
      </c>
      <c r="C30" s="25"/>
      <c r="D30" s="26" t="s">
        <v>1180</v>
      </c>
      <c r="E30" s="27" t="s">
        <v>1133</v>
      </c>
      <c r="F30" s="27" t="s">
        <v>1181</v>
      </c>
      <c r="G30" s="25">
        <v>300</v>
      </c>
      <c r="H30" s="27" t="s">
        <v>23</v>
      </c>
      <c r="I30" s="28">
        <v>43000</v>
      </c>
      <c r="J30" s="29">
        <v>143000</v>
      </c>
      <c r="K30" s="26">
        <f t="shared" si="0"/>
        <v>100000</v>
      </c>
      <c r="L30" s="308">
        <v>0</v>
      </c>
      <c r="M30" s="308">
        <v>0</v>
      </c>
      <c r="N30" s="174"/>
      <c r="O30" s="168"/>
      <c r="P30" s="165"/>
      <c r="Q30" s="168"/>
      <c r="R30" s="166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</row>
    <row r="31" spans="1:76" s="303" customFormat="1" ht="25.5" x14ac:dyDescent="0.25">
      <c r="A31" s="23">
        <v>22</v>
      </c>
      <c r="B31" s="24" t="s">
        <v>1182</v>
      </c>
      <c r="C31" s="25"/>
      <c r="D31" s="26" t="s">
        <v>185</v>
      </c>
      <c r="E31" s="27" t="s">
        <v>1130</v>
      </c>
      <c r="F31" s="27" t="s">
        <v>1183</v>
      </c>
      <c r="G31" s="25">
        <v>200</v>
      </c>
      <c r="H31" s="27">
        <v>180</v>
      </c>
      <c r="I31" s="28">
        <v>308000</v>
      </c>
      <c r="J31" s="29">
        <v>708000</v>
      </c>
      <c r="K31" s="26">
        <f t="shared" si="0"/>
        <v>400000</v>
      </c>
      <c r="L31" s="308">
        <v>0</v>
      </c>
      <c r="M31" s="308">
        <v>0</v>
      </c>
      <c r="N31" s="164"/>
      <c r="O31" s="319"/>
      <c r="P31" s="319"/>
      <c r="Q31" s="319"/>
      <c r="R31" s="320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</row>
    <row r="32" spans="1:76" s="303" customFormat="1" ht="38.25" x14ac:dyDescent="0.25">
      <c r="A32" s="23">
        <v>23</v>
      </c>
      <c r="B32" s="24" t="s">
        <v>1184</v>
      </c>
      <c r="C32" s="25"/>
      <c r="D32" s="26" t="s">
        <v>185</v>
      </c>
      <c r="E32" s="27" t="s">
        <v>1142</v>
      </c>
      <c r="F32" s="27" t="s">
        <v>1185</v>
      </c>
      <c r="G32" s="25">
        <v>1500</v>
      </c>
      <c r="H32" s="27">
        <v>620</v>
      </c>
      <c r="I32" s="28">
        <v>572000</v>
      </c>
      <c r="J32" s="29">
        <v>1172000</v>
      </c>
      <c r="K32" s="26">
        <f t="shared" si="0"/>
        <v>600000</v>
      </c>
      <c r="L32" s="308">
        <v>300000</v>
      </c>
      <c r="M32" s="308">
        <v>300000</v>
      </c>
      <c r="N32" s="164"/>
      <c r="O32" s="165"/>
      <c r="P32" s="165"/>
      <c r="Q32" s="168"/>
      <c r="R32" s="166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</row>
    <row r="33" spans="1:76" s="303" customFormat="1" ht="38.25" x14ac:dyDescent="0.25">
      <c r="A33" s="23">
        <v>24</v>
      </c>
      <c r="B33" s="24" t="s">
        <v>1186</v>
      </c>
      <c r="C33" s="25"/>
      <c r="D33" s="26" t="s">
        <v>1187</v>
      </c>
      <c r="E33" s="27" t="s">
        <v>1142</v>
      </c>
      <c r="F33" s="27" t="s">
        <v>1188</v>
      </c>
      <c r="G33" s="25">
        <v>300</v>
      </c>
      <c r="H33" s="27" t="s">
        <v>23</v>
      </c>
      <c r="I33" s="28">
        <v>1050000</v>
      </c>
      <c r="J33" s="29">
        <v>1500000</v>
      </c>
      <c r="K33" s="26">
        <f t="shared" si="0"/>
        <v>450000</v>
      </c>
      <c r="L33" s="308">
        <v>150000</v>
      </c>
      <c r="M33" s="308">
        <v>150000</v>
      </c>
      <c r="N33" s="164"/>
      <c r="O33" s="319"/>
      <c r="P33" s="319"/>
      <c r="Q33" s="319"/>
      <c r="R33" s="320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</row>
    <row r="34" spans="1:76" s="303" customFormat="1" ht="38.25" x14ac:dyDescent="0.25">
      <c r="A34" s="23">
        <v>25</v>
      </c>
      <c r="B34" s="25" t="s">
        <v>1189</v>
      </c>
      <c r="C34" s="25"/>
      <c r="D34" s="26" t="s">
        <v>1187</v>
      </c>
      <c r="E34" s="27" t="s">
        <v>1142</v>
      </c>
      <c r="F34" s="27" t="s">
        <v>1190</v>
      </c>
      <c r="G34" s="25">
        <v>360</v>
      </c>
      <c r="H34" s="27" t="s">
        <v>23</v>
      </c>
      <c r="I34" s="28">
        <v>1490000</v>
      </c>
      <c r="J34" s="29">
        <v>2050000</v>
      </c>
      <c r="K34" s="26">
        <f t="shared" si="0"/>
        <v>560000</v>
      </c>
      <c r="L34" s="308">
        <v>300000</v>
      </c>
      <c r="M34" s="308">
        <v>300000</v>
      </c>
      <c r="N34" s="164"/>
      <c r="O34" s="319"/>
      <c r="P34" s="319"/>
      <c r="Q34" s="319"/>
      <c r="R34" s="320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</row>
    <row r="35" spans="1:76" s="303" customFormat="1" ht="38.25" x14ac:dyDescent="0.25">
      <c r="A35" s="23">
        <v>26</v>
      </c>
      <c r="B35" s="25" t="s">
        <v>1191</v>
      </c>
      <c r="C35" s="25"/>
      <c r="D35" s="26" t="s">
        <v>339</v>
      </c>
      <c r="E35" s="27" t="s">
        <v>1142</v>
      </c>
      <c r="F35" s="27" t="s">
        <v>1192</v>
      </c>
      <c r="G35" s="25">
        <v>800</v>
      </c>
      <c r="H35" s="27" t="s">
        <v>23</v>
      </c>
      <c r="I35" s="28">
        <v>560000</v>
      </c>
      <c r="J35" s="29">
        <v>760000</v>
      </c>
      <c r="K35" s="26">
        <f t="shared" si="0"/>
        <v>200000</v>
      </c>
      <c r="L35" s="308">
        <v>200000</v>
      </c>
      <c r="M35" s="308">
        <v>200000</v>
      </c>
      <c r="N35" s="317"/>
      <c r="O35" s="168"/>
      <c r="P35" s="315"/>
      <c r="Q35" s="168"/>
      <c r="R35" s="166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</row>
    <row r="36" spans="1:76" s="303" customFormat="1" ht="63.75" x14ac:dyDescent="0.25">
      <c r="A36" s="23">
        <v>27</v>
      </c>
      <c r="B36" s="25" t="s">
        <v>1193</v>
      </c>
      <c r="C36" s="25"/>
      <c r="D36" s="26" t="s">
        <v>1194</v>
      </c>
      <c r="E36" s="27" t="s">
        <v>1123</v>
      </c>
      <c r="F36" s="27" t="s">
        <v>1195</v>
      </c>
      <c r="G36" s="25">
        <v>310</v>
      </c>
      <c r="H36" s="27"/>
      <c r="I36" s="28">
        <v>4200000</v>
      </c>
      <c r="J36" s="29">
        <v>6200000</v>
      </c>
      <c r="K36" s="26">
        <f t="shared" si="0"/>
        <v>2000000</v>
      </c>
      <c r="L36" s="308">
        <v>1500000</v>
      </c>
      <c r="M36" s="308">
        <v>1500000</v>
      </c>
      <c r="N36" s="317"/>
      <c r="O36" s="168"/>
      <c r="P36" s="315"/>
      <c r="Q36" s="168"/>
      <c r="R36" s="166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</row>
    <row r="37" spans="1:76" s="303" customFormat="1" ht="25.5" x14ac:dyDescent="0.25">
      <c r="A37" s="23">
        <v>28</v>
      </c>
      <c r="B37" s="25" t="s">
        <v>1196</v>
      </c>
      <c r="C37" s="25"/>
      <c r="D37" s="26" t="s">
        <v>1197</v>
      </c>
      <c r="E37" s="27" t="s">
        <v>1148</v>
      </c>
      <c r="F37" s="27" t="s">
        <v>1198</v>
      </c>
      <c r="G37" s="25">
        <v>150</v>
      </c>
      <c r="H37" s="27">
        <v>500</v>
      </c>
      <c r="I37" s="28">
        <v>890000</v>
      </c>
      <c r="J37" s="29">
        <v>1390000</v>
      </c>
      <c r="K37" s="26">
        <f t="shared" si="0"/>
        <v>500000</v>
      </c>
      <c r="L37" s="308">
        <v>200000</v>
      </c>
      <c r="M37" s="308">
        <v>200000</v>
      </c>
      <c r="N37" s="164"/>
      <c r="O37" s="165"/>
      <c r="P37" s="165"/>
      <c r="Q37" s="165"/>
      <c r="R37" s="166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</row>
    <row r="38" spans="1:76" s="321" customFormat="1" ht="38.25" x14ac:dyDescent="0.25">
      <c r="A38" s="23">
        <v>29</v>
      </c>
      <c r="B38" s="25" t="s">
        <v>1199</v>
      </c>
      <c r="C38" s="25"/>
      <c r="D38" s="26" t="s">
        <v>347</v>
      </c>
      <c r="E38" s="27" t="s">
        <v>1142</v>
      </c>
      <c r="F38" s="27" t="s">
        <v>1200</v>
      </c>
      <c r="G38" s="25">
        <v>650</v>
      </c>
      <c r="H38" s="27" t="s">
        <v>23</v>
      </c>
      <c r="I38" s="28">
        <v>620000</v>
      </c>
      <c r="J38" s="29">
        <v>1270000</v>
      </c>
      <c r="K38" s="26">
        <f t="shared" si="0"/>
        <v>650000</v>
      </c>
      <c r="L38" s="308">
        <v>200000</v>
      </c>
      <c r="M38" s="308">
        <v>200000</v>
      </c>
      <c r="N38" s="167"/>
      <c r="O38" s="25"/>
      <c r="P38" s="25"/>
      <c r="Q38" s="25"/>
      <c r="R38" s="25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</row>
    <row r="39" spans="1:76" s="321" customFormat="1" ht="25.5" x14ac:dyDescent="0.25">
      <c r="A39" s="23">
        <v>30</v>
      </c>
      <c r="B39" s="25" t="s">
        <v>1201</v>
      </c>
      <c r="C39" s="25"/>
      <c r="D39" s="26" t="s">
        <v>1202</v>
      </c>
      <c r="E39" s="27" t="s">
        <v>1130</v>
      </c>
      <c r="F39" s="27" t="s">
        <v>1203</v>
      </c>
      <c r="G39" s="25">
        <v>22</v>
      </c>
      <c r="H39" s="27" t="s">
        <v>23</v>
      </c>
      <c r="I39" s="28">
        <v>550000</v>
      </c>
      <c r="J39" s="29">
        <v>950000</v>
      </c>
      <c r="K39" s="26">
        <f t="shared" si="0"/>
        <v>400000</v>
      </c>
      <c r="L39" s="308">
        <v>0</v>
      </c>
      <c r="M39" s="308">
        <v>0</v>
      </c>
      <c r="N39" s="167"/>
      <c r="O39" s="25"/>
      <c r="P39" s="25"/>
      <c r="Q39" s="25"/>
      <c r="R39" s="25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</row>
    <row r="40" spans="1:76" s="303" customFormat="1" ht="38.25" x14ac:dyDescent="0.25">
      <c r="A40" s="23">
        <v>31</v>
      </c>
      <c r="B40" s="25" t="s">
        <v>1204</v>
      </c>
      <c r="C40" s="25"/>
      <c r="D40" s="26" t="s">
        <v>1205</v>
      </c>
      <c r="E40" s="27" t="s">
        <v>1142</v>
      </c>
      <c r="F40" s="27" t="s">
        <v>1206</v>
      </c>
      <c r="G40" s="25">
        <v>1500</v>
      </c>
      <c r="H40" s="27" t="s">
        <v>23</v>
      </c>
      <c r="I40" s="28">
        <v>800000</v>
      </c>
      <c r="J40" s="29">
        <v>1800000</v>
      </c>
      <c r="K40" s="26">
        <f t="shared" si="0"/>
        <v>1000000</v>
      </c>
      <c r="L40" s="308">
        <v>500000</v>
      </c>
      <c r="M40" s="308">
        <v>500000</v>
      </c>
      <c r="N40" s="164"/>
      <c r="O40" s="319"/>
      <c r="P40" s="319"/>
      <c r="Q40" s="319"/>
      <c r="R40" s="320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</row>
    <row r="41" spans="1:76" s="303" customFormat="1" ht="63.75" x14ac:dyDescent="0.25">
      <c r="A41" s="23">
        <v>32</v>
      </c>
      <c r="B41" s="25" t="s">
        <v>1207</v>
      </c>
      <c r="C41" s="25"/>
      <c r="D41" s="26" t="s">
        <v>699</v>
      </c>
      <c r="E41" s="27" t="s">
        <v>1123</v>
      </c>
      <c r="F41" s="27" t="s">
        <v>1208</v>
      </c>
      <c r="G41" s="25">
        <v>360</v>
      </c>
      <c r="H41" s="27" t="s">
        <v>23</v>
      </c>
      <c r="I41" s="28">
        <v>745000</v>
      </c>
      <c r="J41" s="29">
        <v>2045000</v>
      </c>
      <c r="K41" s="26">
        <f t="shared" si="0"/>
        <v>1300000</v>
      </c>
      <c r="L41" s="308">
        <v>200000</v>
      </c>
      <c r="M41" s="308">
        <v>200000</v>
      </c>
      <c r="N41" s="174"/>
      <c r="O41" s="315"/>
      <c r="P41" s="319"/>
      <c r="Q41" s="315"/>
      <c r="R41" s="320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</row>
    <row r="42" spans="1:76" s="303" customFormat="1" ht="63.75" x14ac:dyDescent="0.25">
      <c r="A42" s="23">
        <v>33</v>
      </c>
      <c r="B42" s="25" t="s">
        <v>1209</v>
      </c>
      <c r="C42" s="25"/>
      <c r="D42" s="26" t="s">
        <v>1210</v>
      </c>
      <c r="E42" s="27" t="s">
        <v>1123</v>
      </c>
      <c r="F42" s="27" t="s">
        <v>1211</v>
      </c>
      <c r="G42" s="25">
        <v>385</v>
      </c>
      <c r="H42" s="27" t="s">
        <v>23</v>
      </c>
      <c r="I42" s="28">
        <v>10900000</v>
      </c>
      <c r="J42" s="29">
        <v>20100000</v>
      </c>
      <c r="K42" s="26">
        <f t="shared" si="0"/>
        <v>9200000</v>
      </c>
      <c r="L42" s="308">
        <v>5000000</v>
      </c>
      <c r="M42" s="308">
        <v>5000000</v>
      </c>
      <c r="N42" s="174"/>
      <c r="O42" s="168"/>
      <c r="P42" s="315"/>
      <c r="Q42" s="165"/>
      <c r="R42" s="166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</row>
    <row r="43" spans="1:76" s="303" customFormat="1" ht="63.75" x14ac:dyDescent="0.25">
      <c r="A43" s="23">
        <v>34</v>
      </c>
      <c r="B43" s="25" t="s">
        <v>1212</v>
      </c>
      <c r="C43" s="25"/>
      <c r="D43" s="26" t="s">
        <v>1213</v>
      </c>
      <c r="E43" s="27" t="s">
        <v>1123</v>
      </c>
      <c r="F43" s="27" t="s">
        <v>1214</v>
      </c>
      <c r="G43" s="25">
        <v>50</v>
      </c>
      <c r="H43" s="27" t="s">
        <v>23</v>
      </c>
      <c r="I43" s="28">
        <v>950000</v>
      </c>
      <c r="J43" s="29">
        <v>2361000</v>
      </c>
      <c r="K43" s="26">
        <f t="shared" si="0"/>
        <v>1411000</v>
      </c>
      <c r="L43" s="308">
        <v>400000</v>
      </c>
      <c r="M43" s="308">
        <v>400000</v>
      </c>
      <c r="N43" s="174"/>
      <c r="O43" s="168"/>
      <c r="P43" s="165"/>
      <c r="Q43" s="168"/>
      <c r="R43" s="166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</row>
    <row r="44" spans="1:76" s="303" customFormat="1" ht="51" x14ac:dyDescent="0.25">
      <c r="A44" s="23">
        <v>35</v>
      </c>
      <c r="B44" s="25" t="s">
        <v>1215</v>
      </c>
      <c r="C44" s="25"/>
      <c r="D44" s="26" t="s">
        <v>1216</v>
      </c>
      <c r="E44" s="27" t="s">
        <v>1148</v>
      </c>
      <c r="F44" s="27" t="s">
        <v>1217</v>
      </c>
      <c r="G44" s="25">
        <v>40</v>
      </c>
      <c r="H44" s="27" t="s">
        <v>23</v>
      </c>
      <c r="I44" s="28">
        <v>195000</v>
      </c>
      <c r="J44" s="29">
        <v>582200</v>
      </c>
      <c r="K44" s="26">
        <f t="shared" si="0"/>
        <v>387200</v>
      </c>
      <c r="L44" s="308">
        <v>100000</v>
      </c>
      <c r="M44" s="308">
        <v>100000</v>
      </c>
      <c r="N44" s="164"/>
      <c r="O44" s="319"/>
      <c r="P44" s="319"/>
      <c r="Q44" s="319"/>
      <c r="R44" s="320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</row>
    <row r="45" spans="1:76" s="303" customFormat="1" ht="38.25" x14ac:dyDescent="0.25">
      <c r="A45" s="23">
        <v>36</v>
      </c>
      <c r="B45" s="25" t="s">
        <v>1218</v>
      </c>
      <c r="C45" s="25"/>
      <c r="D45" s="26" t="s">
        <v>993</v>
      </c>
      <c r="E45" s="27" t="s">
        <v>1142</v>
      </c>
      <c r="F45" s="27" t="s">
        <v>1219</v>
      </c>
      <c r="G45" s="25">
        <v>380</v>
      </c>
      <c r="H45" s="27" t="s">
        <v>23</v>
      </c>
      <c r="I45" s="28">
        <v>90000</v>
      </c>
      <c r="J45" s="29">
        <v>300000</v>
      </c>
      <c r="K45" s="26">
        <f t="shared" si="0"/>
        <v>210000</v>
      </c>
      <c r="L45" s="308">
        <v>0</v>
      </c>
      <c r="M45" s="308">
        <v>0</v>
      </c>
      <c r="N45" s="174"/>
      <c r="O45" s="168"/>
      <c r="P45" s="315"/>
      <c r="Q45" s="168"/>
      <c r="R45" s="166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</row>
    <row r="46" spans="1:76" s="303" customFormat="1" ht="38.25" x14ac:dyDescent="0.25">
      <c r="A46" s="23">
        <v>37</v>
      </c>
      <c r="B46" s="25" t="s">
        <v>1220</v>
      </c>
      <c r="C46" s="25"/>
      <c r="D46" s="26" t="s">
        <v>1221</v>
      </c>
      <c r="E46" s="27" t="s">
        <v>1138</v>
      </c>
      <c r="F46" s="27" t="s">
        <v>1222</v>
      </c>
      <c r="G46" s="25">
        <v>48</v>
      </c>
      <c r="H46" s="27" t="s">
        <v>23</v>
      </c>
      <c r="I46" s="28">
        <v>655500</v>
      </c>
      <c r="J46" s="29">
        <v>2105500</v>
      </c>
      <c r="K46" s="26">
        <f t="shared" si="0"/>
        <v>1450000</v>
      </c>
      <c r="L46" s="308">
        <v>700000</v>
      </c>
      <c r="M46" s="308">
        <v>700000</v>
      </c>
      <c r="N46" s="174"/>
      <c r="O46" s="168"/>
      <c r="P46" s="165"/>
      <c r="Q46" s="165"/>
      <c r="R46" s="166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</row>
    <row r="47" spans="1:76" s="303" customFormat="1" ht="63.75" x14ac:dyDescent="0.25">
      <c r="A47" s="23">
        <v>38</v>
      </c>
      <c r="B47" s="25" t="s">
        <v>1223</v>
      </c>
      <c r="C47" s="25"/>
      <c r="D47" s="26" t="s">
        <v>1224</v>
      </c>
      <c r="E47" s="27" t="s">
        <v>1123</v>
      </c>
      <c r="F47" s="27" t="s">
        <v>1225</v>
      </c>
      <c r="G47" s="25">
        <v>160</v>
      </c>
      <c r="H47" s="27" t="s">
        <v>23</v>
      </c>
      <c r="I47" s="28">
        <v>5602000</v>
      </c>
      <c r="J47" s="29">
        <v>14602000</v>
      </c>
      <c r="K47" s="26">
        <f t="shared" si="0"/>
        <v>9000000</v>
      </c>
      <c r="L47" s="308">
        <v>0</v>
      </c>
      <c r="M47" s="308">
        <v>0</v>
      </c>
      <c r="N47" s="164"/>
      <c r="O47" s="319"/>
      <c r="P47" s="319"/>
      <c r="Q47" s="319"/>
      <c r="R47" s="320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</row>
    <row r="48" spans="1:76" s="303" customFormat="1" ht="25.5" x14ac:dyDescent="0.25">
      <c r="A48" s="23">
        <v>39</v>
      </c>
      <c r="B48" s="25" t="s">
        <v>1226</v>
      </c>
      <c r="C48" s="25"/>
      <c r="D48" s="26" t="s">
        <v>734</v>
      </c>
      <c r="E48" s="27" t="s">
        <v>1227</v>
      </c>
      <c r="F48" s="27" t="s">
        <v>1228</v>
      </c>
      <c r="G48" s="25">
        <v>1000</v>
      </c>
      <c r="H48" s="27" t="s">
        <v>23</v>
      </c>
      <c r="I48" s="28">
        <v>100000</v>
      </c>
      <c r="J48" s="29">
        <v>300000</v>
      </c>
      <c r="K48" s="26">
        <f t="shared" si="0"/>
        <v>200000</v>
      </c>
      <c r="L48" s="308">
        <v>200000</v>
      </c>
      <c r="M48" s="308">
        <v>200000</v>
      </c>
      <c r="N48" s="164"/>
      <c r="O48" s="168"/>
      <c r="P48" s="165"/>
      <c r="Q48" s="168"/>
      <c r="R48" s="166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</row>
    <row r="49" spans="1:76" s="303" customFormat="1" ht="38.25" x14ac:dyDescent="0.25">
      <c r="A49" s="23">
        <v>40</v>
      </c>
      <c r="B49" s="25" t="s">
        <v>1229</v>
      </c>
      <c r="C49" s="25"/>
      <c r="D49" s="26" t="s">
        <v>1230</v>
      </c>
      <c r="E49" s="27" t="s">
        <v>1142</v>
      </c>
      <c r="F49" s="27" t="s">
        <v>1231</v>
      </c>
      <c r="G49" s="25">
        <v>68</v>
      </c>
      <c r="H49" s="27">
        <v>260</v>
      </c>
      <c r="I49" s="28">
        <v>186140</v>
      </c>
      <c r="J49" s="29">
        <v>586140</v>
      </c>
      <c r="K49" s="26">
        <f t="shared" si="0"/>
        <v>400000</v>
      </c>
      <c r="L49" s="308">
        <v>300000</v>
      </c>
      <c r="M49" s="308">
        <v>300000</v>
      </c>
      <c r="N49" s="174"/>
      <c r="O49" s="168"/>
      <c r="P49" s="315"/>
      <c r="Q49" s="168"/>
      <c r="R49" s="166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</row>
    <row r="50" spans="1:76" s="303" customFormat="1" ht="38.25" x14ac:dyDescent="0.25">
      <c r="A50" s="23">
        <v>41</v>
      </c>
      <c r="B50" s="25" t="s">
        <v>1232</v>
      </c>
      <c r="C50" s="25"/>
      <c r="D50" s="26" t="s">
        <v>1230</v>
      </c>
      <c r="E50" s="27" t="s">
        <v>1142</v>
      </c>
      <c r="F50" s="27" t="s">
        <v>1233</v>
      </c>
      <c r="G50" s="25">
        <v>400</v>
      </c>
      <c r="H50" s="27">
        <v>286</v>
      </c>
      <c r="I50" s="28">
        <v>197754</v>
      </c>
      <c r="J50" s="29">
        <v>347754</v>
      </c>
      <c r="K50" s="26">
        <f t="shared" si="0"/>
        <v>150000</v>
      </c>
      <c r="L50" s="308">
        <v>100000</v>
      </c>
      <c r="M50" s="308">
        <v>100000</v>
      </c>
      <c r="N50" s="174"/>
      <c r="O50" s="168"/>
      <c r="P50" s="315"/>
      <c r="Q50" s="168"/>
      <c r="R50" s="166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</row>
    <row r="51" spans="1:76" s="303" customFormat="1" ht="25.5" x14ac:dyDescent="0.25">
      <c r="A51" s="23">
        <v>42</v>
      </c>
      <c r="B51" s="25" t="s">
        <v>1234</v>
      </c>
      <c r="C51" s="25"/>
      <c r="D51" s="26" t="s">
        <v>350</v>
      </c>
      <c r="E51" s="27" t="s">
        <v>1133</v>
      </c>
      <c r="F51" s="27" t="s">
        <v>1235</v>
      </c>
      <c r="G51" s="25">
        <v>300</v>
      </c>
      <c r="H51" s="27" t="s">
        <v>23</v>
      </c>
      <c r="I51" s="28">
        <v>80000</v>
      </c>
      <c r="J51" s="29">
        <v>250000</v>
      </c>
      <c r="K51" s="26">
        <f t="shared" si="0"/>
        <v>170000</v>
      </c>
      <c r="L51" s="308">
        <v>0</v>
      </c>
      <c r="M51" s="308">
        <v>0</v>
      </c>
      <c r="N51" s="164"/>
      <c r="O51" s="168"/>
      <c r="P51" s="315"/>
      <c r="Q51" s="165"/>
      <c r="R51" s="166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</row>
    <row r="52" spans="1:76" s="303" customFormat="1" ht="38.25" x14ac:dyDescent="0.25">
      <c r="A52" s="23">
        <v>43</v>
      </c>
      <c r="B52" s="25" t="s">
        <v>1236</v>
      </c>
      <c r="C52" s="25"/>
      <c r="D52" s="26" t="s">
        <v>358</v>
      </c>
      <c r="E52" s="27" t="s">
        <v>1142</v>
      </c>
      <c r="F52" s="27" t="s">
        <v>1237</v>
      </c>
      <c r="G52" s="25">
        <v>500</v>
      </c>
      <c r="H52" s="27"/>
      <c r="I52" s="28">
        <v>100000</v>
      </c>
      <c r="J52" s="29">
        <v>250000</v>
      </c>
      <c r="K52" s="26">
        <f t="shared" si="0"/>
        <v>150000</v>
      </c>
      <c r="L52" s="308">
        <v>100000</v>
      </c>
      <c r="M52" s="308">
        <v>100000</v>
      </c>
      <c r="N52" s="164"/>
      <c r="O52" s="168"/>
      <c r="P52" s="315"/>
      <c r="Q52" s="165"/>
      <c r="R52" s="322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</row>
    <row r="53" spans="1:76" s="303" customFormat="1" ht="25.5" x14ac:dyDescent="0.25">
      <c r="A53" s="23">
        <v>44</v>
      </c>
      <c r="B53" s="25" t="s">
        <v>1238</v>
      </c>
      <c r="C53" s="25"/>
      <c r="D53" s="26" t="s">
        <v>358</v>
      </c>
      <c r="E53" s="27" t="s">
        <v>1148</v>
      </c>
      <c r="F53" s="27" t="s">
        <v>1239</v>
      </c>
      <c r="G53" s="25">
        <v>15000</v>
      </c>
      <c r="H53" s="27"/>
      <c r="I53" s="28">
        <v>2100000</v>
      </c>
      <c r="J53" s="29">
        <v>4000000</v>
      </c>
      <c r="K53" s="26">
        <f t="shared" si="0"/>
        <v>1900000</v>
      </c>
      <c r="L53" s="308">
        <v>700000</v>
      </c>
      <c r="M53" s="308">
        <v>700000</v>
      </c>
      <c r="N53" s="164"/>
      <c r="O53" s="168"/>
      <c r="P53" s="315"/>
      <c r="Q53" s="165"/>
      <c r="R53" s="322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</row>
    <row r="54" spans="1:76" s="303" customFormat="1" ht="63.75" x14ac:dyDescent="0.25">
      <c r="A54" s="23">
        <v>45</v>
      </c>
      <c r="B54" s="25" t="s">
        <v>1240</v>
      </c>
      <c r="C54" s="25"/>
      <c r="D54" s="26" t="s">
        <v>1241</v>
      </c>
      <c r="E54" s="27" t="s">
        <v>1123</v>
      </c>
      <c r="F54" s="27" t="s">
        <v>1242</v>
      </c>
      <c r="G54" s="25">
        <v>65</v>
      </c>
      <c r="H54" s="27">
        <v>250</v>
      </c>
      <c r="I54" s="28">
        <v>2360000</v>
      </c>
      <c r="J54" s="29">
        <v>6360000</v>
      </c>
      <c r="K54" s="26">
        <f t="shared" si="0"/>
        <v>4000000</v>
      </c>
      <c r="L54" s="308">
        <v>2000000</v>
      </c>
      <c r="M54" s="308">
        <v>2000000</v>
      </c>
      <c r="N54" s="164"/>
      <c r="O54" s="168"/>
      <c r="P54" s="315"/>
      <c r="Q54" s="165"/>
      <c r="R54" s="322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</row>
    <row r="55" spans="1:76" s="303" customFormat="1" ht="25.5" x14ac:dyDescent="0.25">
      <c r="A55" s="23">
        <v>46</v>
      </c>
      <c r="B55" s="25" t="s">
        <v>1243</v>
      </c>
      <c r="C55" s="25"/>
      <c r="D55" s="26" t="s">
        <v>1244</v>
      </c>
      <c r="E55" s="27" t="s">
        <v>1227</v>
      </c>
      <c r="F55" s="27" t="s">
        <v>1245</v>
      </c>
      <c r="G55" s="25">
        <v>40000</v>
      </c>
      <c r="H55" s="27"/>
      <c r="I55" s="28">
        <v>121800</v>
      </c>
      <c r="J55" s="29">
        <v>321800</v>
      </c>
      <c r="K55" s="26">
        <f t="shared" si="0"/>
        <v>200000</v>
      </c>
      <c r="L55" s="308">
        <v>100000</v>
      </c>
      <c r="M55" s="308">
        <v>100000</v>
      </c>
      <c r="N55" s="164"/>
      <c r="O55" s="168"/>
      <c r="P55" s="315"/>
      <c r="Q55" s="165"/>
      <c r="R55" s="322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</row>
    <row r="56" spans="1:76" s="303" customFormat="1" ht="38.25" x14ac:dyDescent="0.25">
      <c r="A56" s="23">
        <v>47</v>
      </c>
      <c r="B56" s="25" t="s">
        <v>1246</v>
      </c>
      <c r="C56" s="25"/>
      <c r="D56" s="26" t="s">
        <v>1244</v>
      </c>
      <c r="E56" s="27" t="s">
        <v>1142</v>
      </c>
      <c r="F56" s="27" t="s">
        <v>1247</v>
      </c>
      <c r="G56" s="25">
        <v>5000</v>
      </c>
      <c r="H56" s="27"/>
      <c r="I56" s="28">
        <v>304500</v>
      </c>
      <c r="J56" s="29">
        <v>904500</v>
      </c>
      <c r="K56" s="26">
        <f t="shared" si="0"/>
        <v>600000</v>
      </c>
      <c r="L56" s="308">
        <v>200000</v>
      </c>
      <c r="M56" s="308">
        <v>200000</v>
      </c>
      <c r="N56" s="164"/>
      <c r="O56" s="168"/>
      <c r="P56" s="315"/>
      <c r="Q56" s="165"/>
      <c r="R56" s="322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</row>
    <row r="57" spans="1:76" s="323" customFormat="1" ht="25.5" x14ac:dyDescent="0.25">
      <c r="A57" s="23">
        <v>48</v>
      </c>
      <c r="B57" s="25" t="s">
        <v>1248</v>
      </c>
      <c r="C57" s="25"/>
      <c r="D57" s="26" t="s">
        <v>1249</v>
      </c>
      <c r="E57" s="27" t="s">
        <v>1133</v>
      </c>
      <c r="F57" s="27" t="s">
        <v>1250</v>
      </c>
      <c r="G57" s="25">
        <v>50</v>
      </c>
      <c r="H57" s="27">
        <v>4</v>
      </c>
      <c r="I57" s="28">
        <v>58000</v>
      </c>
      <c r="J57" s="29">
        <v>193000</v>
      </c>
      <c r="K57" s="26">
        <f t="shared" si="0"/>
        <v>135000</v>
      </c>
      <c r="L57" s="308">
        <v>0</v>
      </c>
      <c r="M57" s="308">
        <v>0</v>
      </c>
      <c r="N57" s="167"/>
      <c r="O57" s="25"/>
      <c r="P57" s="25"/>
      <c r="Q57" s="25"/>
      <c r="R57" s="25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</row>
    <row r="58" spans="1:76" s="303" customFormat="1" ht="63.75" x14ac:dyDescent="0.25">
      <c r="A58" s="23">
        <v>49</v>
      </c>
      <c r="B58" s="25" t="s">
        <v>1251</v>
      </c>
      <c r="C58" s="25"/>
      <c r="D58" s="26" t="s">
        <v>1252</v>
      </c>
      <c r="E58" s="27" t="s">
        <v>1123</v>
      </c>
      <c r="F58" s="27" t="s">
        <v>1253</v>
      </c>
      <c r="G58" s="25">
        <v>40</v>
      </c>
      <c r="H58" s="27" t="s">
        <v>23</v>
      </c>
      <c r="I58" s="28">
        <v>130000</v>
      </c>
      <c r="J58" s="29">
        <v>430000</v>
      </c>
      <c r="K58" s="26">
        <f t="shared" si="0"/>
        <v>300000</v>
      </c>
      <c r="L58" s="308">
        <v>0</v>
      </c>
      <c r="M58" s="308">
        <v>0</v>
      </c>
      <c r="N58" s="164"/>
      <c r="O58" s="319"/>
      <c r="P58" s="319"/>
      <c r="Q58" s="319"/>
      <c r="R58" s="320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</row>
    <row r="59" spans="1:76" s="303" customFormat="1" ht="63.75" x14ac:dyDescent="0.25">
      <c r="A59" s="23">
        <v>50</v>
      </c>
      <c r="B59" s="25" t="s">
        <v>1254</v>
      </c>
      <c r="C59" s="25"/>
      <c r="D59" s="26" t="s">
        <v>1255</v>
      </c>
      <c r="E59" s="27" t="s">
        <v>1123</v>
      </c>
      <c r="F59" s="27" t="s">
        <v>1256</v>
      </c>
      <c r="G59" s="25">
        <v>200</v>
      </c>
      <c r="H59" s="27" t="s">
        <v>23</v>
      </c>
      <c r="I59" s="28">
        <v>1200000</v>
      </c>
      <c r="J59" s="29">
        <v>2200000</v>
      </c>
      <c r="K59" s="26">
        <f t="shared" si="0"/>
        <v>1000000</v>
      </c>
      <c r="L59" s="308">
        <v>500000</v>
      </c>
      <c r="M59" s="308">
        <v>500000</v>
      </c>
      <c r="N59" s="174"/>
      <c r="O59" s="315"/>
      <c r="P59" s="315"/>
      <c r="Q59" s="315"/>
      <c r="R59" s="320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</row>
    <row r="60" spans="1:76" s="303" customFormat="1" ht="63.75" x14ac:dyDescent="0.25">
      <c r="A60" s="23">
        <v>51</v>
      </c>
      <c r="B60" s="25" t="s">
        <v>1257</v>
      </c>
      <c r="C60" s="25"/>
      <c r="D60" s="26" t="s">
        <v>1255</v>
      </c>
      <c r="E60" s="27" t="s">
        <v>1123</v>
      </c>
      <c r="F60" s="27" t="s">
        <v>1258</v>
      </c>
      <c r="G60" s="25">
        <v>21</v>
      </c>
      <c r="H60" s="27" t="s">
        <v>23</v>
      </c>
      <c r="I60" s="28">
        <v>8000000</v>
      </c>
      <c r="J60" s="29">
        <v>11500000</v>
      </c>
      <c r="K60" s="26">
        <f t="shared" si="0"/>
        <v>3500000</v>
      </c>
      <c r="L60" s="308">
        <v>0</v>
      </c>
      <c r="M60" s="308">
        <v>0</v>
      </c>
      <c r="N60" s="164"/>
      <c r="O60" s="168"/>
      <c r="P60" s="315"/>
      <c r="Q60" s="165"/>
      <c r="R60" s="16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</row>
    <row r="61" spans="1:76" s="303" customFormat="1" ht="63.75" x14ac:dyDescent="0.25">
      <c r="A61" s="23">
        <v>52</v>
      </c>
      <c r="B61" s="25" t="s">
        <v>1259</v>
      </c>
      <c r="C61" s="25"/>
      <c r="D61" s="26" t="s">
        <v>1260</v>
      </c>
      <c r="E61" s="27" t="s">
        <v>1123</v>
      </c>
      <c r="F61" s="27" t="s">
        <v>1261</v>
      </c>
      <c r="G61" s="25">
        <v>1000</v>
      </c>
      <c r="H61" s="27" t="s">
        <v>23</v>
      </c>
      <c r="I61" s="28">
        <v>9030000</v>
      </c>
      <c r="J61" s="29">
        <v>17500000</v>
      </c>
      <c r="K61" s="26">
        <f t="shared" si="0"/>
        <v>8470000</v>
      </c>
      <c r="L61" s="308">
        <v>4000000</v>
      </c>
      <c r="M61" s="308">
        <v>4000000</v>
      </c>
      <c r="N61" s="174"/>
      <c r="O61" s="168"/>
      <c r="P61" s="315"/>
      <c r="Q61" s="168"/>
      <c r="R61" s="166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</row>
    <row r="62" spans="1:76" s="329" customFormat="1" ht="63.75" x14ac:dyDescent="0.25">
      <c r="A62" s="23">
        <v>53</v>
      </c>
      <c r="B62" s="25" t="s">
        <v>1262</v>
      </c>
      <c r="C62" s="25"/>
      <c r="D62" s="26" t="s">
        <v>1263</v>
      </c>
      <c r="E62" s="27" t="s">
        <v>1123</v>
      </c>
      <c r="F62" s="27" t="s">
        <v>1264</v>
      </c>
      <c r="G62" s="25">
        <v>390</v>
      </c>
      <c r="H62" s="27" t="s">
        <v>23</v>
      </c>
      <c r="I62" s="28">
        <v>3800000</v>
      </c>
      <c r="J62" s="29">
        <v>6800000</v>
      </c>
      <c r="K62" s="26">
        <f t="shared" si="0"/>
        <v>3000000</v>
      </c>
      <c r="L62" s="308">
        <v>1000000</v>
      </c>
      <c r="M62" s="308">
        <v>1000000</v>
      </c>
      <c r="N62" s="324"/>
      <c r="O62" s="325"/>
      <c r="P62" s="326"/>
      <c r="Q62" s="327"/>
      <c r="R62" s="328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</row>
    <row r="63" spans="1:76" s="303" customFormat="1" ht="25.5" x14ac:dyDescent="0.25">
      <c r="A63" s="23">
        <v>54</v>
      </c>
      <c r="B63" s="25" t="s">
        <v>1265</v>
      </c>
      <c r="C63" s="25"/>
      <c r="D63" s="26" t="s">
        <v>1266</v>
      </c>
      <c r="E63" s="27" t="s">
        <v>1133</v>
      </c>
      <c r="F63" s="27" t="s">
        <v>1267</v>
      </c>
      <c r="G63" s="25">
        <v>40</v>
      </c>
      <c r="H63" s="27" t="s">
        <v>23</v>
      </c>
      <c r="I63" s="28">
        <v>150000</v>
      </c>
      <c r="J63" s="29">
        <v>300000</v>
      </c>
      <c r="K63" s="26">
        <f t="shared" si="0"/>
        <v>150000</v>
      </c>
      <c r="L63" s="308">
        <v>100000</v>
      </c>
      <c r="M63" s="308">
        <v>100000</v>
      </c>
      <c r="N63" s="164"/>
      <c r="O63" s="165"/>
      <c r="P63" s="165"/>
      <c r="Q63" s="165"/>
      <c r="R63" s="166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</row>
    <row r="64" spans="1:76" s="303" customFormat="1" ht="51" x14ac:dyDescent="0.25">
      <c r="A64" s="23">
        <v>55</v>
      </c>
      <c r="B64" s="25" t="s">
        <v>1268</v>
      </c>
      <c r="C64" s="25"/>
      <c r="D64" s="26" t="s">
        <v>371</v>
      </c>
      <c r="E64" s="27" t="s">
        <v>1133</v>
      </c>
      <c r="F64" s="27" t="s">
        <v>1269</v>
      </c>
      <c r="G64" s="25">
        <v>60</v>
      </c>
      <c r="H64" s="27" t="s">
        <v>23</v>
      </c>
      <c r="I64" s="28">
        <v>82420</v>
      </c>
      <c r="J64" s="29">
        <v>274710</v>
      </c>
      <c r="K64" s="26">
        <f t="shared" si="0"/>
        <v>192290</v>
      </c>
      <c r="L64" s="308">
        <v>0</v>
      </c>
      <c r="M64" s="308">
        <v>0</v>
      </c>
      <c r="N64" s="174"/>
      <c r="O64" s="168"/>
      <c r="P64" s="315"/>
      <c r="Q64" s="168"/>
      <c r="R64" s="166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</row>
    <row r="65" spans="1:76" s="303" customFormat="1" ht="38.25" x14ac:dyDescent="0.25">
      <c r="A65" s="23">
        <v>56</v>
      </c>
      <c r="B65" s="25" t="s">
        <v>1270</v>
      </c>
      <c r="C65" s="25"/>
      <c r="D65" s="26" t="s">
        <v>76</v>
      </c>
      <c r="E65" s="27" t="s">
        <v>1133</v>
      </c>
      <c r="F65" s="27" t="s">
        <v>1271</v>
      </c>
      <c r="G65" s="25">
        <v>150</v>
      </c>
      <c r="H65" s="27">
        <v>10</v>
      </c>
      <c r="I65" s="28">
        <v>30000</v>
      </c>
      <c r="J65" s="29">
        <v>90000</v>
      </c>
      <c r="K65" s="26">
        <f t="shared" si="0"/>
        <v>60000</v>
      </c>
      <c r="L65" s="308">
        <v>60000</v>
      </c>
      <c r="M65" s="308">
        <v>60000</v>
      </c>
      <c r="N65" s="164"/>
      <c r="O65" s="165"/>
      <c r="P65" s="165"/>
      <c r="Q65" s="165"/>
      <c r="R65" s="166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</row>
    <row r="66" spans="1:76" s="303" customFormat="1" ht="38.25" x14ac:dyDescent="0.25">
      <c r="A66" s="23">
        <v>57</v>
      </c>
      <c r="B66" s="25" t="s">
        <v>1272</v>
      </c>
      <c r="C66" s="25"/>
      <c r="D66" s="26" t="s">
        <v>798</v>
      </c>
      <c r="E66" s="27" t="s">
        <v>1142</v>
      </c>
      <c r="F66" s="27" t="s">
        <v>1273</v>
      </c>
      <c r="G66" s="25">
        <v>130</v>
      </c>
      <c r="H66" s="27" t="s">
        <v>23</v>
      </c>
      <c r="I66" s="28">
        <v>120000</v>
      </c>
      <c r="J66" s="29">
        <v>400000</v>
      </c>
      <c r="K66" s="26">
        <f t="shared" si="0"/>
        <v>280000</v>
      </c>
      <c r="L66" s="308">
        <v>0</v>
      </c>
      <c r="M66" s="308">
        <v>0</v>
      </c>
      <c r="N66" s="164"/>
      <c r="O66" s="168"/>
      <c r="P66" s="165"/>
      <c r="Q66" s="168"/>
      <c r="R66" s="166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</row>
    <row r="67" spans="1:76" s="303" customFormat="1" ht="25.5" x14ac:dyDescent="0.25">
      <c r="A67" s="23">
        <v>58</v>
      </c>
      <c r="B67" s="25" t="s">
        <v>1274</v>
      </c>
      <c r="C67" s="25"/>
      <c r="D67" s="26" t="s">
        <v>798</v>
      </c>
      <c r="E67" s="27" t="s">
        <v>1148</v>
      </c>
      <c r="F67" s="27" t="s">
        <v>1275</v>
      </c>
      <c r="G67" s="25">
        <v>40</v>
      </c>
      <c r="H67" s="27" t="s">
        <v>23</v>
      </c>
      <c r="I67" s="28">
        <v>90000</v>
      </c>
      <c r="J67" s="29">
        <v>290000</v>
      </c>
      <c r="K67" s="26">
        <f t="shared" si="0"/>
        <v>200000</v>
      </c>
      <c r="L67" s="308">
        <v>200000</v>
      </c>
      <c r="M67" s="308">
        <v>200000</v>
      </c>
      <c r="N67" s="174"/>
      <c r="O67" s="168"/>
      <c r="P67" s="315"/>
      <c r="Q67" s="168"/>
      <c r="R67" s="166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</row>
    <row r="68" spans="1:76" s="303" customFormat="1" ht="38.25" x14ac:dyDescent="0.25">
      <c r="A68" s="23">
        <v>59</v>
      </c>
      <c r="B68" s="25" t="s">
        <v>1276</v>
      </c>
      <c r="C68" s="25"/>
      <c r="D68" s="26" t="s">
        <v>1277</v>
      </c>
      <c r="E68" s="27" t="s">
        <v>1130</v>
      </c>
      <c r="F68" s="27" t="s">
        <v>1278</v>
      </c>
      <c r="G68" s="25">
        <v>300</v>
      </c>
      <c r="H68" s="27" t="s">
        <v>23</v>
      </c>
      <c r="I68" s="28">
        <v>630000</v>
      </c>
      <c r="J68" s="29">
        <v>1030000</v>
      </c>
      <c r="K68" s="26">
        <f t="shared" si="0"/>
        <v>400000</v>
      </c>
      <c r="L68" s="308">
        <v>300000</v>
      </c>
      <c r="M68" s="308">
        <v>300000</v>
      </c>
      <c r="N68" s="174"/>
      <c r="O68" s="315"/>
      <c r="P68" s="315"/>
      <c r="Q68" s="315"/>
      <c r="R68" s="320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</row>
    <row r="69" spans="1:76" s="303" customFormat="1" ht="25.5" x14ac:dyDescent="0.25">
      <c r="A69" s="23">
        <v>60</v>
      </c>
      <c r="B69" s="25" t="s">
        <v>1279</v>
      </c>
      <c r="C69" s="25"/>
      <c r="D69" s="26" t="s">
        <v>1277</v>
      </c>
      <c r="E69" s="27" t="s">
        <v>1130</v>
      </c>
      <c r="F69" s="27" t="s">
        <v>1280</v>
      </c>
      <c r="G69" s="25">
        <v>30</v>
      </c>
      <c r="H69" s="27" t="s">
        <v>23</v>
      </c>
      <c r="I69" s="28">
        <v>320000</v>
      </c>
      <c r="J69" s="29">
        <v>530000</v>
      </c>
      <c r="K69" s="26">
        <f t="shared" si="0"/>
        <v>210000</v>
      </c>
      <c r="L69" s="308">
        <v>115000</v>
      </c>
      <c r="M69" s="308">
        <v>115000</v>
      </c>
      <c r="N69" s="174"/>
      <c r="O69" s="168"/>
      <c r="P69" s="165"/>
      <c r="Q69" s="168"/>
      <c r="R69" s="166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</row>
    <row r="70" spans="1:76" s="303" customFormat="1" ht="38.25" x14ac:dyDescent="0.25">
      <c r="A70" s="23">
        <v>61</v>
      </c>
      <c r="B70" s="25" t="s">
        <v>1281</v>
      </c>
      <c r="C70" s="25"/>
      <c r="D70" s="26" t="s">
        <v>82</v>
      </c>
      <c r="E70" s="27" t="s">
        <v>1138</v>
      </c>
      <c r="F70" s="27" t="s">
        <v>1282</v>
      </c>
      <c r="G70" s="25">
        <v>1000</v>
      </c>
      <c r="H70" s="27">
        <v>144</v>
      </c>
      <c r="I70" s="28">
        <v>290000</v>
      </c>
      <c r="J70" s="29">
        <v>590000</v>
      </c>
      <c r="K70" s="26">
        <f t="shared" si="0"/>
        <v>300000</v>
      </c>
      <c r="L70" s="308">
        <v>100000</v>
      </c>
      <c r="M70" s="308">
        <v>100000</v>
      </c>
      <c r="N70" s="174"/>
      <c r="O70" s="168"/>
      <c r="P70" s="165"/>
      <c r="Q70" s="168"/>
      <c r="R70" s="166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</row>
    <row r="71" spans="1:76" s="303" customFormat="1" ht="25.5" x14ac:dyDescent="0.25">
      <c r="A71" s="23">
        <v>62</v>
      </c>
      <c r="B71" s="25" t="s">
        <v>1283</v>
      </c>
      <c r="C71" s="25"/>
      <c r="D71" s="26" t="s">
        <v>397</v>
      </c>
      <c r="E71" s="27" t="s">
        <v>1133</v>
      </c>
      <c r="F71" s="27" t="s">
        <v>1284</v>
      </c>
      <c r="G71" s="25">
        <v>281</v>
      </c>
      <c r="H71" s="27" t="s">
        <v>23</v>
      </c>
      <c r="I71" s="28">
        <v>75000</v>
      </c>
      <c r="J71" s="29">
        <v>250000</v>
      </c>
      <c r="K71" s="26">
        <f t="shared" si="0"/>
        <v>175000</v>
      </c>
      <c r="L71" s="308">
        <v>100000</v>
      </c>
      <c r="M71" s="308">
        <v>100000</v>
      </c>
      <c r="N71" s="164"/>
      <c r="O71" s="165"/>
      <c r="P71" s="165"/>
      <c r="Q71" s="165"/>
      <c r="R71" s="166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</row>
    <row r="72" spans="1:76" s="303" customFormat="1" ht="25.5" x14ac:dyDescent="0.25">
      <c r="A72" s="23">
        <v>63</v>
      </c>
      <c r="B72" s="25" t="s">
        <v>1285</v>
      </c>
      <c r="C72" s="25"/>
      <c r="D72" s="26" t="s">
        <v>1286</v>
      </c>
      <c r="E72" s="27" t="s">
        <v>1133</v>
      </c>
      <c r="F72" s="27" t="s">
        <v>1287</v>
      </c>
      <c r="G72" s="25">
        <v>300</v>
      </c>
      <c r="H72" s="27" t="s">
        <v>23</v>
      </c>
      <c r="I72" s="28">
        <v>153000</v>
      </c>
      <c r="J72" s="29">
        <v>510000</v>
      </c>
      <c r="K72" s="26">
        <f t="shared" si="0"/>
        <v>357000</v>
      </c>
      <c r="L72" s="308">
        <v>0</v>
      </c>
      <c r="M72" s="308">
        <v>0</v>
      </c>
      <c r="N72" s="174"/>
      <c r="O72" s="168"/>
      <c r="P72" s="165"/>
      <c r="Q72" s="168"/>
      <c r="R72" s="166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</row>
    <row r="73" spans="1:76" s="303" customFormat="1" ht="38.25" x14ac:dyDescent="0.25">
      <c r="A73" s="23">
        <v>64</v>
      </c>
      <c r="B73" s="25" t="s">
        <v>1288</v>
      </c>
      <c r="C73" s="25"/>
      <c r="D73" s="26" t="s">
        <v>406</v>
      </c>
      <c r="E73" s="27" t="s">
        <v>1142</v>
      </c>
      <c r="F73" s="27" t="s">
        <v>1289</v>
      </c>
      <c r="G73" s="25">
        <v>700</v>
      </c>
      <c r="H73" s="27" t="s">
        <v>23</v>
      </c>
      <c r="I73" s="28">
        <v>180000</v>
      </c>
      <c r="J73" s="29">
        <v>600000</v>
      </c>
      <c r="K73" s="26">
        <f t="shared" si="0"/>
        <v>420000</v>
      </c>
      <c r="L73" s="308">
        <v>100000</v>
      </c>
      <c r="M73" s="308">
        <v>100000</v>
      </c>
      <c r="N73" s="174"/>
      <c r="O73" s="168"/>
      <c r="P73" s="315"/>
      <c r="Q73" s="168"/>
      <c r="R73" s="166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</row>
    <row r="74" spans="1:76" s="303" customFormat="1" ht="25.5" x14ac:dyDescent="0.25">
      <c r="A74" s="23">
        <v>65</v>
      </c>
      <c r="B74" s="25" t="s">
        <v>1290</v>
      </c>
      <c r="C74" s="25"/>
      <c r="D74" s="26" t="s">
        <v>1291</v>
      </c>
      <c r="E74" s="27" t="s">
        <v>1130</v>
      </c>
      <c r="F74" s="27" t="s">
        <v>1292</v>
      </c>
      <c r="G74" s="25">
        <v>25</v>
      </c>
      <c r="H74" s="27" t="s">
        <v>23</v>
      </c>
      <c r="I74" s="28">
        <v>420000</v>
      </c>
      <c r="J74" s="29">
        <v>720000</v>
      </c>
      <c r="K74" s="26">
        <f t="shared" si="0"/>
        <v>300000</v>
      </c>
      <c r="L74" s="308">
        <v>0</v>
      </c>
      <c r="M74" s="308">
        <v>0</v>
      </c>
      <c r="N74" s="330"/>
      <c r="O74" s="331"/>
      <c r="P74" s="332"/>
      <c r="Q74" s="172"/>
      <c r="R74" s="173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</row>
    <row r="75" spans="1:76" s="303" customFormat="1" ht="51" x14ac:dyDescent="0.25">
      <c r="A75" s="23">
        <v>66</v>
      </c>
      <c r="B75" s="25" t="s">
        <v>1293</v>
      </c>
      <c r="C75" s="25"/>
      <c r="D75" s="26" t="s">
        <v>1294</v>
      </c>
      <c r="E75" s="27" t="s">
        <v>1295</v>
      </c>
      <c r="F75" s="27" t="s">
        <v>1296</v>
      </c>
      <c r="G75" s="25">
        <v>290</v>
      </c>
      <c r="H75" s="27" t="s">
        <v>23</v>
      </c>
      <c r="I75" s="28">
        <v>321000</v>
      </c>
      <c r="J75" s="29">
        <v>1070000</v>
      </c>
      <c r="K75" s="26">
        <f t="shared" si="0"/>
        <v>749000</v>
      </c>
      <c r="L75" s="308">
        <v>0</v>
      </c>
      <c r="M75" s="308">
        <v>0</v>
      </c>
      <c r="N75" s="164"/>
      <c r="O75" s="319"/>
      <c r="P75" s="319"/>
      <c r="Q75" s="319"/>
      <c r="R75" s="320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</row>
    <row r="76" spans="1:76" s="303" customFormat="1" ht="25.5" x14ac:dyDescent="0.25">
      <c r="A76" s="23">
        <v>67</v>
      </c>
      <c r="B76" s="25" t="s">
        <v>1297</v>
      </c>
      <c r="C76" s="25"/>
      <c r="D76" s="26" t="s">
        <v>1298</v>
      </c>
      <c r="E76" s="27" t="s">
        <v>1133</v>
      </c>
      <c r="F76" s="27" t="s">
        <v>1299</v>
      </c>
      <c r="G76" s="25">
        <v>3750</v>
      </c>
      <c r="H76" s="27" t="s">
        <v>23</v>
      </c>
      <c r="I76" s="28">
        <v>280000</v>
      </c>
      <c r="J76" s="29">
        <v>900000</v>
      </c>
      <c r="K76" s="26">
        <f t="shared" si="0"/>
        <v>620000</v>
      </c>
      <c r="L76" s="308">
        <v>0</v>
      </c>
      <c r="M76" s="308">
        <v>0</v>
      </c>
      <c r="N76" s="164"/>
      <c r="O76" s="319"/>
      <c r="P76" s="319"/>
      <c r="Q76" s="319"/>
      <c r="R76" s="320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</row>
    <row r="77" spans="1:76" s="303" customFormat="1" ht="25.5" x14ac:dyDescent="0.25">
      <c r="A77" s="23">
        <v>68</v>
      </c>
      <c r="B77" s="25" t="s">
        <v>1300</v>
      </c>
      <c r="C77" s="25"/>
      <c r="D77" s="26" t="s">
        <v>1301</v>
      </c>
      <c r="E77" s="27" t="s">
        <v>1133</v>
      </c>
      <c r="F77" s="27" t="s">
        <v>1302</v>
      </c>
      <c r="G77" s="25">
        <v>60</v>
      </c>
      <c r="H77" s="27" t="s">
        <v>23</v>
      </c>
      <c r="I77" s="28">
        <v>84000</v>
      </c>
      <c r="J77" s="29">
        <v>280000</v>
      </c>
      <c r="K77" s="26">
        <f t="shared" si="0"/>
        <v>196000</v>
      </c>
      <c r="L77" s="308">
        <v>0</v>
      </c>
      <c r="M77" s="308">
        <v>0</v>
      </c>
      <c r="N77" s="174"/>
      <c r="O77" s="168"/>
      <c r="P77" s="165"/>
      <c r="Q77" s="168"/>
      <c r="R77" s="166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</row>
    <row r="78" spans="1:76" s="321" customFormat="1" ht="63.75" x14ac:dyDescent="0.25">
      <c r="A78" s="23">
        <v>69</v>
      </c>
      <c r="B78" s="25" t="s">
        <v>1303</v>
      </c>
      <c r="C78" s="25"/>
      <c r="D78" s="26" t="s">
        <v>1304</v>
      </c>
      <c r="E78" s="27" t="s">
        <v>1123</v>
      </c>
      <c r="F78" s="27" t="s">
        <v>1305</v>
      </c>
      <c r="G78" s="25">
        <v>158</v>
      </c>
      <c r="H78" s="27" t="s">
        <v>23</v>
      </c>
      <c r="I78" s="28">
        <v>2195000</v>
      </c>
      <c r="J78" s="29">
        <v>5195000</v>
      </c>
      <c r="K78" s="26">
        <f t="shared" si="0"/>
        <v>3000000</v>
      </c>
      <c r="L78" s="308">
        <v>1250000</v>
      </c>
      <c r="M78" s="308">
        <v>1250000</v>
      </c>
      <c r="N78" s="167"/>
      <c r="O78" s="25"/>
      <c r="P78" s="25"/>
      <c r="Q78" s="25"/>
      <c r="R78" s="25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</row>
    <row r="79" spans="1:76" s="321" customFormat="1" ht="25.5" x14ac:dyDescent="0.25">
      <c r="A79" s="23">
        <v>70</v>
      </c>
      <c r="B79" s="25" t="s">
        <v>1306</v>
      </c>
      <c r="C79" s="25"/>
      <c r="D79" s="26" t="s">
        <v>1307</v>
      </c>
      <c r="E79" s="27" t="s">
        <v>1133</v>
      </c>
      <c r="F79" s="27" t="s">
        <v>1308</v>
      </c>
      <c r="G79" s="25">
        <v>26</v>
      </c>
      <c r="H79" s="27" t="s">
        <v>23</v>
      </c>
      <c r="I79" s="28">
        <v>420000</v>
      </c>
      <c r="J79" s="29">
        <v>620000</v>
      </c>
      <c r="K79" s="26">
        <f t="shared" si="0"/>
        <v>200000</v>
      </c>
      <c r="L79" s="308">
        <v>200000</v>
      </c>
      <c r="M79" s="308">
        <v>200000</v>
      </c>
      <c r="N79" s="167"/>
      <c r="O79" s="25"/>
      <c r="P79" s="25"/>
      <c r="Q79" s="25"/>
      <c r="R79" s="25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</row>
    <row r="80" spans="1:76" s="321" customFormat="1" ht="25.5" x14ac:dyDescent="0.25">
      <c r="A80" s="23">
        <v>71</v>
      </c>
      <c r="B80" s="25" t="s">
        <v>1309</v>
      </c>
      <c r="C80" s="25"/>
      <c r="D80" s="26" t="s">
        <v>1310</v>
      </c>
      <c r="E80" s="27" t="s">
        <v>1133</v>
      </c>
      <c r="F80" s="27" t="s">
        <v>1311</v>
      </c>
      <c r="G80" s="25">
        <v>38</v>
      </c>
      <c r="H80" s="27" t="s">
        <v>23</v>
      </c>
      <c r="I80" s="28">
        <v>6575000</v>
      </c>
      <c r="J80" s="29">
        <v>10500000</v>
      </c>
      <c r="K80" s="26">
        <f>J80-I80</f>
        <v>3925000</v>
      </c>
      <c r="L80" s="308">
        <v>1000000</v>
      </c>
      <c r="M80" s="308">
        <v>1000000</v>
      </c>
      <c r="N80" s="167"/>
      <c r="O80" s="25"/>
      <c r="P80" s="25"/>
      <c r="Q80" s="25"/>
      <c r="R80" s="25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</row>
    <row r="81" spans="1:76" s="303" customFormat="1" ht="25.5" x14ac:dyDescent="0.25">
      <c r="A81" s="23">
        <v>72</v>
      </c>
      <c r="B81" s="25" t="s">
        <v>1312</v>
      </c>
      <c r="C81" s="25"/>
      <c r="D81" s="26" t="s">
        <v>1313</v>
      </c>
      <c r="E81" s="27" t="s">
        <v>1133</v>
      </c>
      <c r="F81" s="27" t="s">
        <v>1314</v>
      </c>
      <c r="G81" s="25">
        <v>30</v>
      </c>
      <c r="H81" s="27" t="s">
        <v>23</v>
      </c>
      <c r="I81" s="28">
        <v>5250000</v>
      </c>
      <c r="J81" s="29">
        <v>7850000</v>
      </c>
      <c r="K81" s="26">
        <f>J81-I81</f>
        <v>2600000</v>
      </c>
      <c r="L81" s="308">
        <v>500000</v>
      </c>
      <c r="M81" s="308">
        <v>500000</v>
      </c>
      <c r="N81" s="174"/>
      <c r="O81" s="168"/>
      <c r="P81" s="165"/>
      <c r="Q81" s="168"/>
      <c r="R81" s="166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</row>
    <row r="82" spans="1:76" s="303" customFormat="1" ht="39" thickBot="1" x14ac:dyDescent="0.3">
      <c r="A82" s="42">
        <v>73</v>
      </c>
      <c r="B82" s="44" t="s">
        <v>1315</v>
      </c>
      <c r="C82" s="44"/>
      <c r="D82" s="45" t="s">
        <v>1313</v>
      </c>
      <c r="E82" s="46" t="s">
        <v>1138</v>
      </c>
      <c r="F82" s="46" t="s">
        <v>1316</v>
      </c>
      <c r="G82" s="44">
        <v>1</v>
      </c>
      <c r="H82" s="46" t="s">
        <v>23</v>
      </c>
      <c r="I82" s="47">
        <v>5850000</v>
      </c>
      <c r="J82" s="48">
        <v>8150000</v>
      </c>
      <c r="K82" s="45">
        <f>J82-I82</f>
        <v>2300000</v>
      </c>
      <c r="L82" s="333">
        <v>0</v>
      </c>
      <c r="M82" s="333">
        <v>0</v>
      </c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</row>
    <row r="83" spans="1:76" s="303" customFormat="1" ht="15" customHeight="1" x14ac:dyDescent="0.25">
      <c r="A83" s="35"/>
      <c r="B83" s="35"/>
      <c r="C83" s="35"/>
      <c r="D83" s="35"/>
      <c r="E83" s="35"/>
      <c r="F83" s="35"/>
      <c r="G83" s="74"/>
      <c r="H83" s="35"/>
      <c r="I83" s="19"/>
      <c r="J83" s="71"/>
      <c r="K83" s="72"/>
      <c r="L83" s="73"/>
      <c r="M83" s="334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</row>
    <row r="84" spans="1:76" s="303" customFormat="1" ht="15" customHeight="1" x14ac:dyDescent="0.25">
      <c r="A84" s="35"/>
      <c r="B84" s="35"/>
      <c r="C84" s="35"/>
      <c r="D84" s="35"/>
      <c r="E84" s="35"/>
      <c r="F84" s="35"/>
      <c r="G84" s="74"/>
      <c r="H84" s="35"/>
      <c r="I84" s="19"/>
      <c r="J84" s="71"/>
      <c r="K84" s="72"/>
      <c r="L84" s="73"/>
      <c r="M84" s="334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77"/>
      <c r="BN84" s="177"/>
      <c r="BO84" s="177"/>
      <c r="BP84" s="177"/>
      <c r="BQ84" s="177"/>
      <c r="BR84" s="177"/>
      <c r="BS84" s="177"/>
      <c r="BT84" s="177"/>
      <c r="BU84" s="177"/>
      <c r="BV84" s="177"/>
      <c r="BW84" s="177"/>
      <c r="BX84" s="177"/>
    </row>
    <row r="85" spans="1:76" s="303" customFormat="1" ht="15" customHeight="1" x14ac:dyDescent="0.25">
      <c r="A85" s="35"/>
      <c r="B85" s="35"/>
      <c r="C85" s="35"/>
      <c r="D85" s="35"/>
      <c r="E85" s="35"/>
      <c r="F85" s="35"/>
      <c r="G85" s="74"/>
      <c r="H85" s="35"/>
      <c r="I85" s="19"/>
      <c r="J85" s="71"/>
      <c r="K85" s="72"/>
      <c r="L85" s="73"/>
      <c r="M85" s="334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</row>
    <row r="86" spans="1:76" s="303" customFormat="1" ht="15" customHeight="1" x14ac:dyDescent="0.25">
      <c r="A86" s="35"/>
      <c r="B86" s="35"/>
      <c r="C86" s="35"/>
      <c r="D86" s="35"/>
      <c r="E86" s="35"/>
      <c r="F86" s="35"/>
      <c r="G86" s="74"/>
      <c r="H86" s="35"/>
      <c r="I86" s="19"/>
      <c r="J86" s="71"/>
      <c r="K86" s="72"/>
      <c r="L86" s="73"/>
      <c r="M86" s="334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177"/>
      <c r="BX86" s="177"/>
    </row>
    <row r="87" spans="1:76" s="303" customFormat="1" ht="15" customHeight="1" x14ac:dyDescent="0.25">
      <c r="A87" s="35"/>
      <c r="B87" s="35"/>
      <c r="C87" s="35"/>
      <c r="D87" s="35"/>
      <c r="E87" s="35"/>
      <c r="F87" s="35"/>
      <c r="G87" s="74"/>
      <c r="H87" s="35"/>
      <c r="I87" s="19"/>
      <c r="J87" s="71"/>
      <c r="K87" s="72"/>
      <c r="L87" s="73"/>
      <c r="M87" s="334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</row>
    <row r="88" spans="1:76" s="303" customFormat="1" ht="15" customHeight="1" x14ac:dyDescent="0.25">
      <c r="A88" s="69" t="s">
        <v>106</v>
      </c>
      <c r="B88" s="35"/>
      <c r="C88" s="35"/>
      <c r="D88" s="35"/>
      <c r="E88" s="35"/>
      <c r="F88" s="35"/>
      <c r="G88" s="74"/>
      <c r="H88" s="35"/>
      <c r="I88" s="19"/>
      <c r="J88" s="71"/>
      <c r="K88" s="72"/>
      <c r="L88" s="73"/>
      <c r="M88" s="334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</row>
    <row r="89" spans="1:76" ht="15" customHeight="1" x14ac:dyDescent="0.25"/>
    <row r="90" spans="1:76" ht="15" customHeight="1" x14ac:dyDescent="0.25">
      <c r="H90" s="107" t="s">
        <v>102</v>
      </c>
    </row>
    <row r="91" spans="1:76" ht="15" customHeight="1" x14ac:dyDescent="0.25">
      <c r="H91" s="107" t="s">
        <v>103</v>
      </c>
    </row>
  </sheetData>
  <autoFilter ref="A9:R82"/>
  <mergeCells count="7">
    <mergeCell ref="A7:B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31496062992125984" footer="0.31496062992125984"/>
  <pageSetup paperSize="8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16</vt:i4>
      </vt:variant>
    </vt:vector>
  </HeadingPairs>
  <TitlesOfParts>
    <vt:vector size="26" baseType="lpstr">
      <vt:lpstr>egészségügy</vt:lpstr>
      <vt:lpstr>idős</vt:lpstr>
      <vt:lpstr>ifjúság</vt:lpstr>
      <vt:lpstr>környezet</vt:lpstr>
      <vt:lpstr>kultúra</vt:lpstr>
      <vt:lpstr>mezőgazdaság</vt:lpstr>
      <vt:lpstr>műemlék</vt:lpstr>
      <vt:lpstr>oktatás</vt:lpstr>
      <vt:lpstr>sport</vt:lpstr>
      <vt:lpstr>szociális</vt:lpstr>
      <vt:lpstr>egészségügy!Nyomtatási_cím</vt:lpstr>
      <vt:lpstr>idős!Nyomtatási_cím</vt:lpstr>
      <vt:lpstr>ifjúság!Nyomtatási_cím</vt:lpstr>
      <vt:lpstr>környezet!Nyomtatási_cím</vt:lpstr>
      <vt:lpstr>kultúra!Nyomtatási_cím</vt:lpstr>
      <vt:lpstr>oktatás!Nyomtatási_cím</vt:lpstr>
      <vt:lpstr>sport!Nyomtatási_cím</vt:lpstr>
      <vt:lpstr>szociális!Nyomtatási_cím</vt:lpstr>
      <vt:lpstr>egészségügy!Nyomtatási_terület</vt:lpstr>
      <vt:lpstr>idős!Nyomtatási_terület</vt:lpstr>
      <vt:lpstr>környezet!Nyomtatási_terület</vt:lpstr>
      <vt:lpstr>kultúra!Nyomtatási_terület</vt:lpstr>
      <vt:lpstr>mezőgazdaság!Nyomtatási_terület</vt:lpstr>
      <vt:lpstr>műemlék!Nyomtatási_terület</vt:lpstr>
      <vt:lpstr>oktatás!Nyomtatási_terület</vt:lpstr>
      <vt:lpstr>szociális!Nyomtatási_terület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gyulai.petra</dc:creator>
  <cp:lastModifiedBy>Pap-Szigeti Bence</cp:lastModifiedBy>
  <cp:lastPrinted>2016-06-27T10:55:01Z</cp:lastPrinted>
  <dcterms:created xsi:type="dcterms:W3CDTF">2016-06-22T06:14:09Z</dcterms:created>
  <dcterms:modified xsi:type="dcterms:W3CDTF">2016-06-30T09:59:52Z</dcterms:modified>
</cp:coreProperties>
</file>