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Kultúra" sheetId="1" r:id="rId1"/>
    <sheet name="Idősügy" sheetId="2" r:id="rId2"/>
    <sheet name="Mezőgazdaság" sheetId="3" r:id="rId3"/>
    <sheet name="Oktatás" sheetId="4" r:id="rId4"/>
    <sheet name="Sport" sheetId="5" r:id="rId5"/>
  </sheets>
  <calcPr calcId="125725"/>
</workbook>
</file>

<file path=xl/calcChain.xml><?xml version="1.0" encoding="utf-8"?>
<calcChain xmlns="http://schemas.openxmlformats.org/spreadsheetml/2006/main">
  <c r="C11" i="5"/>
  <c r="C10"/>
  <c r="C9"/>
  <c r="C13" i="4"/>
  <c r="C12"/>
  <c r="C11"/>
  <c r="C10"/>
  <c r="C9"/>
  <c r="C13" i="3"/>
  <c r="C12"/>
  <c r="C11"/>
  <c r="C10"/>
  <c r="C9"/>
  <c r="C11" i="2"/>
  <c r="C10"/>
  <c r="C9"/>
  <c r="C12" i="1"/>
  <c r="C11"/>
  <c r="C9"/>
  <c r="C10" s="1"/>
  <c r="C8"/>
  <c r="C7"/>
</calcChain>
</file>

<file path=xl/sharedStrings.xml><?xml version="1.0" encoding="utf-8"?>
<sst xmlns="http://schemas.openxmlformats.org/spreadsheetml/2006/main" count="439" uniqueCount="228">
  <si>
    <t>Városi Támogatási Program 2018 – Kecskemét város fennállásának 650. évfordulójához kapcsolódó programokra benyújtott pályázatok</t>
  </si>
  <si>
    <t>A pályázati előirányzat megnevezése:</t>
  </si>
  <si>
    <t>Kulturális programok</t>
  </si>
  <si>
    <t xml:space="preserve"> VTP 2018. évi támogatási keretösszeg:</t>
  </si>
  <si>
    <t xml:space="preserve">5%-os tartalékkeret: </t>
  </si>
  <si>
    <t>A felosztható keret:</t>
  </si>
  <si>
    <t>Benyújtott pályázatokban igényelt összeg:</t>
  </si>
  <si>
    <t>Érvényes pályázatokban igényelt összeg:</t>
  </si>
  <si>
    <t>A Bizottság véleménye:</t>
  </si>
  <si>
    <t>Polgármester/Közgyűlés döntése:</t>
  </si>
  <si>
    <t>Sorszám</t>
  </si>
  <si>
    <t>Iktatószám</t>
  </si>
  <si>
    <t>Pályázó neve</t>
  </si>
  <si>
    <t>Előirányzat</t>
  </si>
  <si>
    <t>Támogatási cél megnevezése</t>
  </si>
  <si>
    <t>A pályázat címe</t>
  </si>
  <si>
    <t>Projektben résztvevők létszáma
(fő)</t>
  </si>
  <si>
    <t>Önerőből fedezett munkaóra</t>
  </si>
  <si>
    <t>Önerő
(Ft)</t>
  </si>
  <si>
    <t>Teljes költség
(Ft)</t>
  </si>
  <si>
    <t>Pályázott összeg
(Ft)</t>
  </si>
  <si>
    <t xml:space="preserve">Bizottság véleménye
(Ft)
</t>
  </si>
  <si>
    <t>Polgármester/Közgyűlés
döntése
(Ft)</t>
  </si>
  <si>
    <t>1.</t>
  </si>
  <si>
    <t>9004-51/2018</t>
  </si>
  <si>
    <t>Akiért a Déli Harang Szól a Hunyadivárosban Egyesület</t>
  </si>
  <si>
    <t>Kecskeméten zajló, a város polgárságának közművelődését, szórakozását, szabadidejének tartalmas eltöltését biztosító rendezvények szervezése</t>
  </si>
  <si>
    <t>Tárlat Kecskemét nagyjainak kézírásából grafológiai személyiségelemzéssel Kecskemét fennállásának 650. évfordulója alkalmából (2018)</t>
  </si>
  <si>
    <t>2.</t>
  </si>
  <si>
    <t>9004-98/2018</t>
  </si>
  <si>
    <t>Alapítvány a Bács-Kiskun Megyei Könyvtárért</t>
  </si>
  <si>
    <t>A jeles évfordulók, események támogatása</t>
  </si>
  <si>
    <t>Kecskeméti Kalandozások- Városismereti tábor a Katona József Könyvtárban</t>
  </si>
  <si>
    <t>Értékmegőrzési Bizottság véleménye alapján elutasítva</t>
  </si>
  <si>
    <t>3.</t>
  </si>
  <si>
    <t>9004-104/2018</t>
  </si>
  <si>
    <t>Aranyhomok Kistérségfejlesztési Egyesület</t>
  </si>
  <si>
    <t>Városi Civil Korzó megrendezése a 650. éves Kecskemét tükrében</t>
  </si>
  <si>
    <t>4.</t>
  </si>
  <si>
    <t>9004-99/2018</t>
  </si>
  <si>
    <t>Bács-Kiskun Megyei Katona József Könyvtár</t>
  </si>
  <si>
    <t>A kulturális hátrányok csökkentésére irányuló kezdeményezések támogatása</t>
  </si>
  <si>
    <t>A gyerekek hónapja a Katona József Könyvtárban</t>
  </si>
  <si>
    <t>5.</t>
  </si>
  <si>
    <t>9004-89/2018</t>
  </si>
  <si>
    <t>A múlthoz fűződő emlékek ápolása, kiadványok megjelentetése és a hagyományőrzés támogatása</t>
  </si>
  <si>
    <t>"Hagyja a sors késő századokig gyarapodásodat" - Katona József</t>
  </si>
  <si>
    <t>6.</t>
  </si>
  <si>
    <t>9004-88/2018</t>
  </si>
  <si>
    <t xml:space="preserve">CédrusNet Szenior Tudáshasznosító Egyesület
</t>
  </si>
  <si>
    <t>Mesélő házak és mesélő konyhák Kecskeméten</t>
  </si>
  <si>
    <t>7.</t>
  </si>
  <si>
    <t>9004-57/2018</t>
  </si>
  <si>
    <t>Ciróka Bábszínház</t>
  </si>
  <si>
    <t>Boldog születésnapot Kecskemét! - Mesébelépő játék Fülöppel a kiskecskével és kalandozások a 650 éves Kecskeméten</t>
  </si>
  <si>
    <t>8.</t>
  </si>
  <si>
    <t>9004-136/2018</t>
  </si>
  <si>
    <t>Duna-Tisza Közi Népművészeti Egyesület</t>
  </si>
  <si>
    <t>A hagyományteremtő és hagyományőrzést szolgáló programok támogatása</t>
  </si>
  <si>
    <t>Hagyományos mesterségek éltetése</t>
  </si>
  <si>
    <t>ÉRVÉNYTELEN,
papír alapon nem nyújtotta be a pályázatot</t>
  </si>
  <si>
    <t>9.</t>
  </si>
  <si>
    <t>9004-135/2018</t>
  </si>
  <si>
    <t>Halasi úti Általános Iskoláért Alapítvány</t>
  </si>
  <si>
    <t>Márton napi vigasságok</t>
  </si>
  <si>
    <t>10.</t>
  </si>
  <si>
    <t>9004-52/2018</t>
  </si>
  <si>
    <t>Hírös Agóra Kulturális és Ifjúsági Központ Nonprofit Kft.</t>
  </si>
  <si>
    <t>Nagy rajzolás a  650 éves Kecskeméten</t>
  </si>
  <si>
    <t>11.</t>
  </si>
  <si>
    <t>9004-106/2018</t>
  </si>
  <si>
    <t>Hírös Kertészek Egyesülete</t>
  </si>
  <si>
    <t>Virág- és rózsakiállítás a 650. évforduló jegyében</t>
  </si>
  <si>
    <t>12.</t>
  </si>
  <si>
    <t>9004-134/2018</t>
  </si>
  <si>
    <t>Intézmény- és Piacfenntartó Szervezet</t>
  </si>
  <si>
    <t>"Honnan jöttél?" I. Kecskeméti vigasság megrendezése, továbbá a piac történetét bemutató kiadvány és fotókiállítás elkészítése</t>
  </si>
  <si>
    <t>13.</t>
  </si>
  <si>
    <t>9004-91/2018</t>
  </si>
  <si>
    <t>Kálmán Lajos Óvoda</t>
  </si>
  <si>
    <t>"Vásári forgatag"- Mihály napi családi délután az óvodában a hagyományőrzés jegyében</t>
  </si>
  <si>
    <t>14.</t>
  </si>
  <si>
    <t>9004-107/2018</t>
  </si>
  <si>
    <t>Katona József Színház 
(Hírös Város Turisztikai Központ)</t>
  </si>
  <si>
    <t>Hírös Kecskemétiek pódiumbeszélgetés-sorozat</t>
  </si>
  <si>
    <t>15.</t>
  </si>
  <si>
    <t>9004-53/2018</t>
  </si>
  <si>
    <t>Kecskemét és Vidéke Általános Ipartestület</t>
  </si>
  <si>
    <t>Kecskemét ipar-és gazdaságtörténete a céhes ipartól a 20. század második feléig című kiállítás Kecskemét város 650 éves évfordulója alkalmából</t>
  </si>
  <si>
    <t>16.</t>
  </si>
  <si>
    <t>9004-54/2018</t>
  </si>
  <si>
    <t>Kecskemét Írott Örökségéért Alapítvány</t>
  </si>
  <si>
    <t>Képek, történetek Ferenczy Ida életéből című könyv</t>
  </si>
  <si>
    <t>17.</t>
  </si>
  <si>
    <t>9004-9/2018</t>
  </si>
  <si>
    <t>Kecskemét Megyei Jogú Város Bolgár Települési Nemzetiségi Önkormányzata</t>
  </si>
  <si>
    <t>Kecskemét 650 - Iskander 50</t>
  </si>
  <si>
    <t>18.</t>
  </si>
  <si>
    <t>9004-110/2018</t>
  </si>
  <si>
    <t>Kecskeméti Ifjúsági Fúvószenekari Egyesület</t>
  </si>
  <si>
    <t>A Kecskeméti Városi Fúvószenekar térzene sorozata a 650 éves Kecskemét alkalmából.</t>
  </si>
  <si>
    <t>19.</t>
  </si>
  <si>
    <t>9004-92/2018</t>
  </si>
  <si>
    <t>Kecskeméti Katona József Múzeum
Cifrapalota Kiállítóhely</t>
  </si>
  <si>
    <t>„Csak Kecskemét példáját kell utánozni” - előadás-sorozat és vetélkedő Kecskemét építészetének elmúlt 650 évéről</t>
  </si>
  <si>
    <t>20.</t>
  </si>
  <si>
    <t>9004-95/2018</t>
  </si>
  <si>
    <t>Kecskeméti Katona József Múzeum</t>
  </si>
  <si>
    <t>Magyar Várostörténeti Atlasz Kecskemét című kötet megjelentetése</t>
  </si>
  <si>
    <t>21.</t>
  </si>
  <si>
    <t>9004-26/2018</t>
  </si>
  <si>
    <t>Kecskeméti Nótások Baráti Köre Egyesület</t>
  </si>
  <si>
    <t>Jubileumi Nótagála a 650 éves Kecskeméten</t>
  </si>
  <si>
    <t>22.</t>
  </si>
  <si>
    <t>9004-16/2018</t>
  </si>
  <si>
    <t>Kecskeméti Olimpiai Barátok Bóbis Gyula Köre</t>
  </si>
  <si>
    <t>Kecskeméti ezüstösök az olimpiákon</t>
  </si>
  <si>
    <t>23.</t>
  </si>
  <si>
    <t>9004-81/2018</t>
  </si>
  <si>
    <t>Kecskeméti Református Egyházközség
Kecskeméti Református Gimnáziuma</t>
  </si>
  <si>
    <t>Kerékpáros emléktúra Aradra</t>
  </si>
  <si>
    <t>24.</t>
  </si>
  <si>
    <t>9004-3/2018</t>
  </si>
  <si>
    <t>Kecskeméti Tankerületi Központ
Kecskeméti Bolyai János Gimnázium</t>
  </si>
  <si>
    <t>"Miénk itt a tér" - Ifjúsági film- és sajtófesztivál</t>
  </si>
  <si>
    <t>25.</t>
  </si>
  <si>
    <t>9004-2/2018</t>
  </si>
  <si>
    <t>Kecskeméti Tankerületi Központ
Kecskeméti Katona József Gimnázium</t>
  </si>
  <si>
    <t>Időkapszula - Kecskemét 650 - Diákkonferencia</t>
  </si>
  <si>
    <t>26.</t>
  </si>
  <si>
    <t>9004-25/2018</t>
  </si>
  <si>
    <t>Kecskeméti Kodály Zoltán Vegyeskar (Ipari Dalárda) Alapítvány</t>
  </si>
  <si>
    <t>Zenével, a zenéért!</t>
  </si>
  <si>
    <t>ÉRVÉNYTELEN,
a hiánypótlást határidőre nem nyújtotta be</t>
  </si>
  <si>
    <t>27.</t>
  </si>
  <si>
    <t>9004-102/2018</t>
  </si>
  <si>
    <t>Lipard Film Bt.</t>
  </si>
  <si>
    <t>A város országosan és nemzetközileg elismert művészeti értékeinek megőrzése</t>
  </si>
  <si>
    <t>Évfordulós imázsfilm</t>
  </si>
  <si>
    <t>28.</t>
  </si>
  <si>
    <t>9004-103/2018</t>
  </si>
  <si>
    <t>Muzsikál az Erdő Alapítvány</t>
  </si>
  <si>
    <t>"Muzsikál az erdő" a Hírös városban</t>
  </si>
  <si>
    <t>29.</t>
  </si>
  <si>
    <t>9004-105/2018</t>
  </si>
  <si>
    <t>Nagy Otília</t>
  </si>
  <si>
    <t>A város kortárs művészeti értékeit megjelenítő rendezvények és kiadványok támogatása</t>
  </si>
  <si>
    <t>Katalógus kivitelezése</t>
  </si>
  <si>
    <t>30.</t>
  </si>
  <si>
    <t>9004-100/2018</t>
  </si>
  <si>
    <t>Nők a Nemzet Jövőjéért Egyesület</t>
  </si>
  <si>
    <t>Gyermekköszöntő és áldás - Gyermekek 650 éve</t>
  </si>
  <si>
    <t>31.</t>
  </si>
  <si>
    <t>9004-7/2018</t>
  </si>
  <si>
    <t>Nyugdíjasok Klubjainak Megyei Jogú Városi Szövetsége</t>
  </si>
  <si>
    <t>"Hírös város az Alföldön Kecskemét"</t>
  </si>
  <si>
    <t>32.</t>
  </si>
  <si>
    <t>9004-90/2018</t>
  </si>
  <si>
    <t>Ölelő Kéz Alapítvány</t>
  </si>
  <si>
    <t xml:space="preserve"> 650 éves Kecskemét Fesztivál programjához kapcsolódó Ölelő Kéz Alapítvány rendezvények</t>
  </si>
  <si>
    <t>33.</t>
  </si>
  <si>
    <t>9004-108/2018</t>
  </si>
  <si>
    <t>Tűzön-Vízen Át Egyesület</t>
  </si>
  <si>
    <t>650 éves Kecskemét - Jubileumi Kecskefőző családi fesztivál</t>
  </si>
  <si>
    <t>34.</t>
  </si>
  <si>
    <t>9004-133/2018</t>
  </si>
  <si>
    <t>Tűzzománcművészek Magyar Társasága</t>
  </si>
  <si>
    <t>XVIII. Nemzetközi Zománcművészeti Workshop megrendezése</t>
  </si>
  <si>
    <t>35.</t>
  </si>
  <si>
    <t>9004-24/2018</t>
  </si>
  <si>
    <t>Vagabund Kiadó E.C.</t>
  </si>
  <si>
    <t>Turisztikai szakmai rendezvények, valamint bel- és külföldi idegenforgalmi szakmai programokon való részvétel támogatása</t>
  </si>
  <si>
    <t>A város hivatalos társasjátékán keresztül a 650 éves Kecskemét és fesztiváljainak népszerűsítése a világ legnagyobb, közel 200 ezer fős látogatottsággal büszkélkedő 4 napos Esseni Társasjáték-fesztiválon</t>
  </si>
  <si>
    <t>36.</t>
  </si>
  <si>
    <t>9004-59/2018</t>
  </si>
  <si>
    <t>Vásárhelyi Pál Általános Iskoláért Alapítvány</t>
  </si>
  <si>
    <t>Köszöntünk Városunk!</t>
  </si>
  <si>
    <t>Kecskemét, 2018. május 31.</t>
  </si>
  <si>
    <t>Szemereyné Pataki Klaudia</t>
  </si>
  <si>
    <t>polgármester</t>
  </si>
  <si>
    <t>Városi Támogatási Program 2018 – Kecskemét város fennállásának 650. évfordulójához kapcsolódó programokra elfogadott pályázat</t>
  </si>
  <si>
    <t>Idősügyi programok</t>
  </si>
  <si>
    <t>Benyújtott pályázatban igényelt összeg:</t>
  </si>
  <si>
    <t>Bizottság véleménye:</t>
  </si>
  <si>
    <t>Polgármester/Közgyűlés döntése
(Ft)</t>
  </si>
  <si>
    <t>10530-32/2018</t>
  </si>
  <si>
    <t>Toll és Ecset Alapítvány</t>
  </si>
  <si>
    <t>Idősek kulturális programjainak támogatása</t>
  </si>
  <si>
    <t>Versekkel ünnepeljük Kecskemét 650. születésnapját</t>
  </si>
  <si>
    <t>Városi Támogatási Program 2018 – Kecskemét város fennállásának 650. évfordulójához kapcsolódó programokra elfogadott pályázatok</t>
  </si>
  <si>
    <t>Mezőgazdasági programok</t>
  </si>
  <si>
    <t>A pályázatokban igényelt összeg:</t>
  </si>
  <si>
    <t>10306-4/2018</t>
  </si>
  <si>
    <t>Városi élelmiszergazdasági és mezőgazdasági, illetve ezekhez kapcsolódó tudományos rendezvények, továbbá a város hírnevét növelő termelői versenyek és termelői bemutatók támogatása</t>
  </si>
  <si>
    <t>"Kecskemét 650 - Helyi Termék Ünnep" - nagyszabású hagyományőrző rendezvény megvalósítása a jubileum tükrében</t>
  </si>
  <si>
    <t>10306-5/2018</t>
  </si>
  <si>
    <t>Hírös Kertész Egyesület</t>
  </si>
  <si>
    <t>Mezőgazdasági innovatív tevékenységek támogatása</t>
  </si>
  <si>
    <t>650 virág</t>
  </si>
  <si>
    <t>Oktatási Programok</t>
  </si>
  <si>
    <t>10652-31/2018</t>
  </si>
  <si>
    <t>Csík János</t>
  </si>
  <si>
    <t>Oktatási programok</t>
  </si>
  <si>
    <t>Tehetséggondozást kiemelt célként kezelő programok támogatása</t>
  </si>
  <si>
    <t xml:space="preserve"> 650 éves Kecskemét - tőserdei népzenei és néptánc tábor</t>
  </si>
  <si>
    <t>10652-21/2018</t>
  </si>
  <si>
    <t>Kecskeméti Televízió Nonprofit Kft.</t>
  </si>
  <si>
    <t>Köznevelési intézmények jubileumi rendezvényei megtartásának és jubileumi kiadványainak támogatása</t>
  </si>
  <si>
    <t>Helytörténeti online oktató csomag</t>
  </si>
  <si>
    <t>10692-79/2018</t>
  </si>
  <si>
    <t>Védőháló Karitatív Egyesület</t>
  </si>
  <si>
    <t>Hátrányos helyzetű csoportokat segítő tartós és folyamatos programok támogatása</t>
  </si>
  <si>
    <t>Egy különleges nap Kecskeméten</t>
  </si>
  <si>
    <t>Sport és szabadidős tevékenységekkel kapcsolatos programok</t>
  </si>
  <si>
    <t>Érvényes pályázatban igényelt összeg:</t>
  </si>
  <si>
    <t>Polgármester döntése:</t>
  </si>
  <si>
    <t>8736-9/2018</t>
  </si>
  <si>
    <t>Sport és szabadidős tevékenységek</t>
  </si>
  <si>
    <t>Kecskemét sportéletét segítő, bemutató kiadványok megjelenésének támogatása</t>
  </si>
  <si>
    <t>Szemelvények Kecskemét sportéletéből</t>
  </si>
  <si>
    <t>8736-63/2018</t>
  </si>
  <si>
    <t>Kassai Lovasíjász Iskola Smuta Törzs Sportegyesület</t>
  </si>
  <si>
    <t>Városi szabadidősport szervezeteinek és rendezvényeinek támogatása</t>
  </si>
  <si>
    <t>Kassai Lovasíjász Világkupa - hetényegyházi forduló és bemutató</t>
  </si>
  <si>
    <t>ÉRVÉNYTELEN
Papír alapon nem nyújtotta be a pályázatot</t>
  </si>
  <si>
    <t>8736-64/2018</t>
  </si>
  <si>
    <t>Kecskeméti Első Sor Kerékpáros Triatlon és Futó Sportegyesület</t>
  </si>
  <si>
    <t>A 650 éves Kecskemét kerékpáros rendezvényei</t>
  </si>
</sst>
</file>

<file path=xl/styles.xml><?xml version="1.0" encoding="utf-8"?>
<styleSheet xmlns="http://schemas.openxmlformats.org/spreadsheetml/2006/main">
  <numFmts count="6">
    <numFmt numFmtId="5" formatCode="#,##0\ &quot;Ft&quot;;\-#,##0\ &quot;Ft&quot;"/>
    <numFmt numFmtId="43" formatCode="_-* #,##0.00\ _F_t_-;\-* #,##0.00\ _F_t_-;_-* &quot;-&quot;??\ _F_t_-;_-@_-"/>
    <numFmt numFmtId="164" formatCode="#,##0\ &quot;Ft&quot;"/>
    <numFmt numFmtId="165" formatCode="[$-40E]yyyy/\ mmm/\ d\.;@"/>
    <numFmt numFmtId="166" formatCode="_-* #,##0\ _F_t_-;\-* #,##0\ _F_t_-;_-* &quot;-&quot;??\ _F_t_-;_-@_-"/>
    <numFmt numFmtId="167" formatCode="#,##0_ ;\-#,##0\ 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0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164" fontId="7" fillId="2" borderId="9" xfId="2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/>
    </xf>
    <xf numFmtId="164" fontId="6" fillId="2" borderId="9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1" fillId="0" borderId="0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6" fontId="3" fillId="0" borderId="18" xfId="1" applyNumberFormat="1" applyFont="1" applyBorder="1" applyAlignment="1">
      <alignment vertical="center" wrapText="1"/>
    </xf>
    <xf numFmtId="166" fontId="3" fillId="0" borderId="18" xfId="1" applyNumberFormat="1" applyFont="1" applyFill="1" applyBorder="1" applyAlignment="1">
      <alignment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66" fontId="3" fillId="0" borderId="8" xfId="1" applyNumberFormat="1" applyFont="1" applyBorder="1" applyAlignment="1">
      <alignment vertical="center" wrapText="1"/>
    </xf>
    <xf numFmtId="166" fontId="3" fillId="0" borderId="8" xfId="1" applyNumberFormat="1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67" fontId="3" fillId="0" borderId="8" xfId="1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66" fontId="3" fillId="3" borderId="8" xfId="1" applyNumberFormat="1" applyFont="1" applyFill="1" applyBorder="1" applyAlignment="1">
      <alignment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167" fontId="3" fillId="3" borderId="8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7" fontId="3" fillId="0" borderId="8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6" fontId="3" fillId="0" borderId="14" xfId="1" applyNumberFormat="1" applyFont="1" applyFill="1" applyBorder="1" applyAlignment="1">
      <alignment vertical="center" wrapText="1"/>
    </xf>
    <xf numFmtId="167" fontId="3" fillId="0" borderId="14" xfId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9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164" fontId="7" fillId="2" borderId="12" xfId="2" applyNumberFormat="1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164" fontId="7" fillId="2" borderId="15" xfId="2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3" fontId="2" fillId="4" borderId="1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166" fontId="3" fillId="0" borderId="25" xfId="1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 wrapText="1"/>
    </xf>
    <xf numFmtId="0" fontId="6" fillId="2" borderId="27" xfId="2" applyFont="1" applyFill="1" applyBorder="1" applyAlignment="1">
      <alignment horizontal="center" vertical="center" wrapText="1"/>
    </xf>
    <xf numFmtId="5" fontId="6" fillId="2" borderId="9" xfId="2" applyNumberFormat="1" applyFont="1" applyFill="1" applyBorder="1" applyAlignment="1">
      <alignment horizontal="center" vertical="center" wrapText="1"/>
    </xf>
    <xf numFmtId="5" fontId="3" fillId="3" borderId="15" xfId="0" applyNumberFormat="1" applyFont="1" applyFill="1" applyBorder="1" applyAlignment="1">
      <alignment horizontal="center" vertical="center" wrapText="1"/>
    </xf>
    <xf numFmtId="166" fontId="3" fillId="0" borderId="18" xfId="1" applyNumberFormat="1" applyFont="1" applyBorder="1" applyAlignment="1">
      <alignment horizontal="right" vertical="center"/>
    </xf>
    <xf numFmtId="166" fontId="3" fillId="0" borderId="6" xfId="1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166" fontId="3" fillId="0" borderId="14" xfId="1" applyNumberFormat="1" applyFont="1" applyBorder="1" applyAlignment="1">
      <alignment vertical="center" wrapText="1"/>
    </xf>
    <xf numFmtId="166" fontId="3" fillId="0" borderId="14" xfId="1" applyNumberFormat="1" applyFont="1" applyBorder="1" applyAlignment="1">
      <alignment horizontal="right" vertical="center"/>
    </xf>
    <xf numFmtId="166" fontId="3" fillId="0" borderId="15" xfId="1" applyNumberFormat="1" applyFont="1" applyBorder="1" applyAlignment="1">
      <alignment vertical="center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6" fontId="3" fillId="0" borderId="5" xfId="1" applyNumberFormat="1" applyFont="1" applyBorder="1" applyAlignment="1">
      <alignment vertical="center" wrapText="1"/>
    </xf>
    <xf numFmtId="167" fontId="3" fillId="0" borderId="5" xfId="1" applyNumberFormat="1" applyFont="1" applyBorder="1" applyAlignment="1">
      <alignment horizontal="center" vertical="center" wrapText="1"/>
    </xf>
    <xf numFmtId="166" fontId="3" fillId="0" borderId="5" xfId="1" applyNumberFormat="1" applyFont="1" applyFill="1" applyBorder="1" applyAlignment="1">
      <alignment vertical="center" wrapText="1"/>
    </xf>
    <xf numFmtId="166" fontId="3" fillId="0" borderId="28" xfId="1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66" fontId="3" fillId="0" borderId="27" xfId="1" applyNumberFormat="1" applyFont="1" applyBorder="1" applyAlignment="1">
      <alignment vertical="center" wrapText="1"/>
    </xf>
    <xf numFmtId="167" fontId="3" fillId="0" borderId="27" xfId="1" applyNumberFormat="1" applyFont="1" applyBorder="1" applyAlignment="1">
      <alignment horizontal="center" vertical="center" wrapText="1"/>
    </xf>
    <xf numFmtId="166" fontId="3" fillId="0" borderId="27" xfId="1" applyNumberFormat="1" applyFont="1" applyFill="1" applyBorder="1" applyAlignment="1">
      <alignment vertical="center" wrapText="1"/>
    </xf>
    <xf numFmtId="166" fontId="3" fillId="0" borderId="15" xfId="1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166" fontId="3" fillId="3" borderId="14" xfId="1" applyNumberFormat="1" applyFont="1" applyFill="1" applyBorder="1" applyAlignment="1">
      <alignment vertical="center" wrapText="1"/>
    </xf>
    <xf numFmtId="167" fontId="3" fillId="3" borderId="14" xfId="1" applyNumberFormat="1" applyFont="1" applyFill="1" applyBorder="1" applyAlignment="1">
      <alignment horizontal="center" vertical="center" wrapText="1"/>
    </xf>
    <xf numFmtId="166" fontId="3" fillId="3" borderId="14" xfId="1" applyNumberFormat="1" applyFont="1" applyFill="1" applyBorder="1" applyAlignment="1">
      <alignment horizontal="center" vertical="center" wrapText="1"/>
    </xf>
    <xf numFmtId="166" fontId="3" fillId="3" borderId="15" xfId="1" applyNumberFormat="1" applyFont="1" applyFill="1" applyBorder="1" applyAlignment="1">
      <alignment horizontal="center" vertical="center" wrapText="1"/>
    </xf>
    <xf numFmtId="43" fontId="3" fillId="0" borderId="0" xfId="1" applyFont="1"/>
    <xf numFmtId="0" fontId="2" fillId="3" borderId="3" xfId="0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vertical="center" wrapText="1"/>
    </xf>
    <xf numFmtId="166" fontId="3" fillId="0" borderId="6" xfId="1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3" fontId="3" fillId="0" borderId="0" xfId="0" applyNumberFormat="1" applyFont="1"/>
  </cellXfs>
  <cellStyles count="4">
    <cellStyle name="Ezres" xfId="1" builtinId="3"/>
    <cellStyle name="Ezres 3" xfId="3"/>
    <cellStyle name="Normál" xfId="0" builtinId="0"/>
    <cellStyle name="Normá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T63"/>
  <sheetViews>
    <sheetView tabSelected="1" workbookViewId="0">
      <selection sqref="A1:XFD1048576"/>
    </sheetView>
  </sheetViews>
  <sheetFormatPr defaultColWidth="20.42578125" defaultRowHeight="55.5" customHeight="1"/>
  <cols>
    <col min="1" max="1" width="11.140625" style="4" customWidth="1"/>
    <col min="2" max="2" width="22" style="4" customWidth="1"/>
    <col min="3" max="3" width="34.28515625" style="8" customWidth="1"/>
    <col min="4" max="4" width="20.42578125" style="4" customWidth="1"/>
    <col min="5" max="5" width="36" style="4" customWidth="1"/>
    <col min="6" max="6" width="42.140625" style="4" customWidth="1"/>
    <col min="7" max="7" width="20.42578125" style="4" customWidth="1"/>
    <col min="8" max="8" width="13.42578125" style="4" customWidth="1"/>
    <col min="9" max="11" width="20.42578125" style="4" customWidth="1"/>
    <col min="12" max="12" width="27.140625" style="9" customWidth="1"/>
    <col min="13" max="13" width="27.85546875" style="2" customWidth="1"/>
    <col min="14" max="20" width="20.42578125" style="3"/>
    <col min="21" max="16384" width="20.42578125" style="4"/>
  </cols>
  <sheetData>
    <row r="2" spans="1:2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ht="15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7"/>
    </row>
    <row r="4" spans="1:20" ht="16.5" thickBot="1"/>
    <row r="5" spans="1:20" ht="38.25" customHeight="1" thickBot="1">
      <c r="A5" s="10" t="s">
        <v>1</v>
      </c>
      <c r="B5" s="11"/>
      <c r="C5" s="12" t="s">
        <v>2</v>
      </c>
    </row>
    <row r="6" spans="1:20" ht="31.5" customHeight="1">
      <c r="A6" s="13" t="s">
        <v>3</v>
      </c>
      <c r="B6" s="14"/>
      <c r="C6" s="15">
        <v>24000000</v>
      </c>
    </row>
    <row r="7" spans="1:20" ht="31.5" customHeight="1">
      <c r="A7" s="16" t="s">
        <v>4</v>
      </c>
      <c r="B7" s="17"/>
      <c r="C7" s="18">
        <f>C6*0.05</f>
        <v>1200000</v>
      </c>
    </row>
    <row r="8" spans="1:20" ht="31.5" customHeight="1">
      <c r="A8" s="16" t="s">
        <v>5</v>
      </c>
      <c r="B8" s="17"/>
      <c r="C8" s="18">
        <f>C6*0.95</f>
        <v>22800000</v>
      </c>
    </row>
    <row r="9" spans="1:20" ht="33" customHeight="1">
      <c r="A9" s="16" t="s">
        <v>6</v>
      </c>
      <c r="B9" s="17"/>
      <c r="C9" s="18">
        <f>SUM(K17:K52)</f>
        <v>31695041</v>
      </c>
    </row>
    <row r="10" spans="1:20" ht="34.5" customHeight="1">
      <c r="A10" s="19" t="s">
        <v>7</v>
      </c>
      <c r="B10" s="20"/>
      <c r="C10" s="21">
        <f>C9-K24-K25-K28-K42-K50</f>
        <v>24742000</v>
      </c>
    </row>
    <row r="11" spans="1:20" ht="38.25" customHeight="1">
      <c r="A11" s="16" t="s">
        <v>8</v>
      </c>
      <c r="B11" s="17"/>
      <c r="C11" s="22">
        <f>SUM(L17:L52)</f>
        <v>7750000</v>
      </c>
      <c r="D11" s="23"/>
    </row>
    <row r="12" spans="1:20" ht="45" customHeight="1" thickBot="1">
      <c r="A12" s="24" t="s">
        <v>9</v>
      </c>
      <c r="B12" s="25"/>
      <c r="C12" s="26">
        <f>SUM(M17:M52)</f>
        <v>7750000</v>
      </c>
      <c r="D12" s="27"/>
    </row>
    <row r="13" spans="1:20" ht="15" customHeight="1"/>
    <row r="14" spans="1:20" ht="15" customHeight="1"/>
    <row r="15" spans="1:20" ht="15" customHeight="1" thickBot="1"/>
    <row r="16" spans="1:20" s="34" customFormat="1" ht="63.75" thickBot="1">
      <c r="A16" s="28" t="s">
        <v>10</v>
      </c>
      <c r="B16" s="29" t="s">
        <v>11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16</v>
      </c>
      <c r="H16" s="29" t="s">
        <v>17</v>
      </c>
      <c r="I16" s="29" t="s">
        <v>18</v>
      </c>
      <c r="J16" s="29" t="s">
        <v>19</v>
      </c>
      <c r="K16" s="29" t="s">
        <v>20</v>
      </c>
      <c r="L16" s="30" t="s">
        <v>21</v>
      </c>
      <c r="M16" s="31" t="s">
        <v>22</v>
      </c>
      <c r="N16" s="32"/>
      <c r="O16" s="33"/>
      <c r="P16" s="33"/>
      <c r="Q16" s="33"/>
      <c r="R16" s="33"/>
      <c r="S16" s="33"/>
      <c r="T16" s="32"/>
    </row>
    <row r="17" spans="1:20" ht="84.75" customHeight="1">
      <c r="A17" s="35" t="s">
        <v>23</v>
      </c>
      <c r="B17" s="36" t="s">
        <v>24</v>
      </c>
      <c r="C17" s="36" t="s">
        <v>25</v>
      </c>
      <c r="D17" s="36" t="s">
        <v>2</v>
      </c>
      <c r="E17" s="36" t="s">
        <v>26</v>
      </c>
      <c r="F17" s="36" t="s">
        <v>27</v>
      </c>
      <c r="G17" s="37">
        <v>1900</v>
      </c>
      <c r="H17" s="37">
        <v>520</v>
      </c>
      <c r="I17" s="38">
        <v>1560000</v>
      </c>
      <c r="J17" s="37">
        <v>5200000</v>
      </c>
      <c r="K17" s="37">
        <v>3640000</v>
      </c>
      <c r="L17" s="39">
        <v>400000</v>
      </c>
      <c r="M17" s="40">
        <v>400000</v>
      </c>
    </row>
    <row r="18" spans="1:20" ht="45.75" customHeight="1">
      <c r="A18" s="41" t="s">
        <v>28</v>
      </c>
      <c r="B18" s="42" t="s">
        <v>29</v>
      </c>
      <c r="C18" s="42" t="s">
        <v>30</v>
      </c>
      <c r="D18" s="42" t="s">
        <v>2</v>
      </c>
      <c r="E18" s="42" t="s">
        <v>31</v>
      </c>
      <c r="F18" s="42" t="s">
        <v>32</v>
      </c>
      <c r="G18" s="43">
        <v>60</v>
      </c>
      <c r="H18" s="43">
        <v>50</v>
      </c>
      <c r="I18" s="44">
        <v>250000</v>
      </c>
      <c r="J18" s="43">
        <v>420000</v>
      </c>
      <c r="K18" s="43">
        <v>170000</v>
      </c>
      <c r="L18" s="45" t="s">
        <v>33</v>
      </c>
      <c r="M18" s="46" t="s">
        <v>33</v>
      </c>
    </row>
    <row r="19" spans="1:20" ht="46.5" customHeight="1">
      <c r="A19" s="41" t="s">
        <v>34</v>
      </c>
      <c r="B19" s="42" t="s">
        <v>35</v>
      </c>
      <c r="C19" s="42" t="s">
        <v>36</v>
      </c>
      <c r="D19" s="42" t="s">
        <v>2</v>
      </c>
      <c r="E19" s="42" t="s">
        <v>31</v>
      </c>
      <c r="F19" s="42" t="s">
        <v>37</v>
      </c>
      <c r="G19" s="43">
        <v>1000</v>
      </c>
      <c r="H19" s="43">
        <v>200</v>
      </c>
      <c r="I19" s="44">
        <v>200000</v>
      </c>
      <c r="J19" s="43">
        <v>650000</v>
      </c>
      <c r="K19" s="43">
        <v>450000</v>
      </c>
      <c r="L19" s="45" t="s">
        <v>33</v>
      </c>
      <c r="M19" s="46" t="s">
        <v>33</v>
      </c>
    </row>
    <row r="20" spans="1:20" ht="51.75" customHeight="1">
      <c r="A20" s="41" t="s">
        <v>38</v>
      </c>
      <c r="B20" s="42" t="s">
        <v>39</v>
      </c>
      <c r="C20" s="42" t="s">
        <v>40</v>
      </c>
      <c r="D20" s="42" t="s">
        <v>2</v>
      </c>
      <c r="E20" s="42" t="s">
        <v>41</v>
      </c>
      <c r="F20" s="42" t="s">
        <v>42</v>
      </c>
      <c r="G20" s="43">
        <v>1330</v>
      </c>
      <c r="H20" s="43">
        <v>100</v>
      </c>
      <c r="I20" s="44">
        <v>100000</v>
      </c>
      <c r="J20" s="43">
        <v>270000</v>
      </c>
      <c r="K20" s="43">
        <v>170000</v>
      </c>
      <c r="L20" s="45" t="s">
        <v>33</v>
      </c>
      <c r="M20" s="46" t="s">
        <v>33</v>
      </c>
    </row>
    <row r="21" spans="1:20" ht="62.25" customHeight="1">
      <c r="A21" s="41" t="s">
        <v>43</v>
      </c>
      <c r="B21" s="42" t="s">
        <v>44</v>
      </c>
      <c r="C21" s="42" t="s">
        <v>40</v>
      </c>
      <c r="D21" s="42" t="s">
        <v>2</v>
      </c>
      <c r="E21" s="42" t="s">
        <v>45</v>
      </c>
      <c r="F21" s="42" t="s">
        <v>46</v>
      </c>
      <c r="G21" s="43">
        <v>260</v>
      </c>
      <c r="H21" s="43">
        <v>70</v>
      </c>
      <c r="I21" s="44">
        <v>115000</v>
      </c>
      <c r="J21" s="43">
        <v>375000</v>
      </c>
      <c r="K21" s="43">
        <v>260000</v>
      </c>
      <c r="L21" s="45">
        <v>150000</v>
      </c>
      <c r="M21" s="46">
        <v>150000</v>
      </c>
    </row>
    <row r="22" spans="1:20" ht="62.25" customHeight="1">
      <c r="A22" s="41" t="s">
        <v>47</v>
      </c>
      <c r="B22" s="42" t="s">
        <v>48</v>
      </c>
      <c r="C22" s="42" t="s">
        <v>49</v>
      </c>
      <c r="D22" s="42" t="s">
        <v>2</v>
      </c>
      <c r="E22" s="42" t="s">
        <v>45</v>
      </c>
      <c r="F22" s="42" t="s">
        <v>50</v>
      </c>
      <c r="G22" s="43">
        <v>1700</v>
      </c>
      <c r="H22" s="43">
        <v>1170</v>
      </c>
      <c r="I22" s="44">
        <v>1320000</v>
      </c>
      <c r="J22" s="43">
        <v>2120000</v>
      </c>
      <c r="K22" s="43">
        <v>800000</v>
      </c>
      <c r="L22" s="45">
        <v>600000</v>
      </c>
      <c r="M22" s="46">
        <v>600000</v>
      </c>
    </row>
    <row r="23" spans="1:20" ht="55.5" customHeight="1">
      <c r="A23" s="41" t="s">
        <v>51</v>
      </c>
      <c r="B23" s="42" t="s">
        <v>52</v>
      </c>
      <c r="C23" s="42" t="s">
        <v>53</v>
      </c>
      <c r="D23" s="42" t="s">
        <v>2</v>
      </c>
      <c r="E23" s="42" t="s">
        <v>31</v>
      </c>
      <c r="F23" s="42" t="s">
        <v>54</v>
      </c>
      <c r="G23" s="43">
        <v>40</v>
      </c>
      <c r="H23" s="47">
        <v>0</v>
      </c>
      <c r="I23" s="44">
        <v>460000</v>
      </c>
      <c r="J23" s="43">
        <v>1530000</v>
      </c>
      <c r="K23" s="43">
        <v>1070000</v>
      </c>
      <c r="L23" s="45">
        <v>1000000</v>
      </c>
      <c r="M23" s="46">
        <v>1000000</v>
      </c>
    </row>
    <row r="24" spans="1:20" ht="57.75" customHeight="1">
      <c r="A24" s="48" t="s">
        <v>55</v>
      </c>
      <c r="B24" s="49" t="s">
        <v>56</v>
      </c>
      <c r="C24" s="49" t="s">
        <v>57</v>
      </c>
      <c r="D24" s="49" t="s">
        <v>2</v>
      </c>
      <c r="E24" s="49" t="s">
        <v>58</v>
      </c>
      <c r="F24" s="49" t="s">
        <v>59</v>
      </c>
      <c r="G24" s="50">
        <v>300</v>
      </c>
      <c r="H24" s="50">
        <v>150</v>
      </c>
      <c r="I24" s="50">
        <v>300000</v>
      </c>
      <c r="J24" s="50">
        <v>1000000</v>
      </c>
      <c r="K24" s="50">
        <v>700000</v>
      </c>
      <c r="L24" s="51" t="s">
        <v>60</v>
      </c>
      <c r="M24" s="52" t="s">
        <v>60</v>
      </c>
    </row>
    <row r="25" spans="1:20" ht="57.75" customHeight="1">
      <c r="A25" s="48" t="s">
        <v>61</v>
      </c>
      <c r="B25" s="49" t="s">
        <v>62</v>
      </c>
      <c r="C25" s="49" t="s">
        <v>63</v>
      </c>
      <c r="D25" s="49" t="s">
        <v>2</v>
      </c>
      <c r="E25" s="49" t="s">
        <v>58</v>
      </c>
      <c r="F25" s="49" t="s">
        <v>64</v>
      </c>
      <c r="G25" s="50">
        <v>120</v>
      </c>
      <c r="H25" s="53">
        <v>0</v>
      </c>
      <c r="I25" s="50">
        <v>43000</v>
      </c>
      <c r="J25" s="50">
        <v>143000</v>
      </c>
      <c r="K25" s="50">
        <v>100000</v>
      </c>
      <c r="L25" s="51" t="s">
        <v>60</v>
      </c>
      <c r="M25" s="52" t="s">
        <v>60</v>
      </c>
    </row>
    <row r="26" spans="1:20" s="57" customFormat="1" ht="84.75" customHeight="1">
      <c r="A26" s="41" t="s">
        <v>65</v>
      </c>
      <c r="B26" s="54" t="s">
        <v>66</v>
      </c>
      <c r="C26" s="54" t="s">
        <v>67</v>
      </c>
      <c r="D26" s="54" t="s">
        <v>2</v>
      </c>
      <c r="E26" s="54" t="s">
        <v>26</v>
      </c>
      <c r="F26" s="54" t="s">
        <v>68</v>
      </c>
      <c r="G26" s="44">
        <v>100</v>
      </c>
      <c r="H26" s="55">
        <v>0</v>
      </c>
      <c r="I26" s="44">
        <v>279000</v>
      </c>
      <c r="J26" s="44">
        <v>929000</v>
      </c>
      <c r="K26" s="44">
        <v>650000</v>
      </c>
      <c r="L26" s="45">
        <v>200000</v>
      </c>
      <c r="M26" s="46">
        <v>200000</v>
      </c>
      <c r="N26" s="56"/>
      <c r="O26" s="56"/>
      <c r="P26" s="56"/>
      <c r="Q26" s="56"/>
      <c r="R26" s="56"/>
      <c r="S26" s="56"/>
      <c r="T26" s="56"/>
    </row>
    <row r="27" spans="1:20" ht="57.75" customHeight="1">
      <c r="A27" s="41" t="s">
        <v>69</v>
      </c>
      <c r="B27" s="42" t="s">
        <v>70</v>
      </c>
      <c r="C27" s="42" t="s">
        <v>71</v>
      </c>
      <c r="D27" s="42" t="s">
        <v>2</v>
      </c>
      <c r="E27" s="42" t="s">
        <v>58</v>
      </c>
      <c r="F27" s="42" t="s">
        <v>72</v>
      </c>
      <c r="G27" s="43">
        <v>5000</v>
      </c>
      <c r="H27" s="43">
        <v>112</v>
      </c>
      <c r="I27" s="44">
        <v>272000</v>
      </c>
      <c r="J27" s="43">
        <v>572000</v>
      </c>
      <c r="K27" s="43">
        <v>300000</v>
      </c>
      <c r="L27" s="45">
        <v>250000</v>
      </c>
      <c r="M27" s="46">
        <v>250000</v>
      </c>
    </row>
    <row r="28" spans="1:20" ht="57.75" customHeight="1">
      <c r="A28" s="48" t="s">
        <v>73</v>
      </c>
      <c r="B28" s="49" t="s">
        <v>74</v>
      </c>
      <c r="C28" s="49" t="s">
        <v>75</v>
      </c>
      <c r="D28" s="49" t="s">
        <v>2</v>
      </c>
      <c r="E28" s="49" t="s">
        <v>58</v>
      </c>
      <c r="F28" s="49" t="s">
        <v>76</v>
      </c>
      <c r="G28" s="50">
        <v>6</v>
      </c>
      <c r="H28" s="53">
        <v>0</v>
      </c>
      <c r="I28" s="50">
        <v>2229875</v>
      </c>
      <c r="J28" s="50">
        <v>7432916</v>
      </c>
      <c r="K28" s="50">
        <v>5203041</v>
      </c>
      <c r="L28" s="51" t="s">
        <v>60</v>
      </c>
      <c r="M28" s="52" t="s">
        <v>60</v>
      </c>
    </row>
    <row r="29" spans="1:20" ht="57.75" customHeight="1">
      <c r="A29" s="41" t="s">
        <v>77</v>
      </c>
      <c r="B29" s="42" t="s">
        <v>78</v>
      </c>
      <c r="C29" s="42" t="s">
        <v>79</v>
      </c>
      <c r="D29" s="42" t="s">
        <v>2</v>
      </c>
      <c r="E29" s="42" t="s">
        <v>58</v>
      </c>
      <c r="F29" s="42" t="s">
        <v>80</v>
      </c>
      <c r="G29" s="43">
        <v>400</v>
      </c>
      <c r="H29" s="43">
        <v>30</v>
      </c>
      <c r="I29" s="44">
        <v>145000</v>
      </c>
      <c r="J29" s="43">
        <v>325000</v>
      </c>
      <c r="K29" s="43">
        <v>180000</v>
      </c>
      <c r="L29" s="45" t="s">
        <v>33</v>
      </c>
      <c r="M29" s="46" t="s">
        <v>33</v>
      </c>
    </row>
    <row r="30" spans="1:20" ht="57.75" customHeight="1">
      <c r="A30" s="41" t="s">
        <v>81</v>
      </c>
      <c r="B30" s="42" t="s">
        <v>82</v>
      </c>
      <c r="C30" s="42" t="s">
        <v>83</v>
      </c>
      <c r="D30" s="42" t="s">
        <v>2</v>
      </c>
      <c r="E30" s="42" t="s">
        <v>58</v>
      </c>
      <c r="F30" s="42" t="s">
        <v>84</v>
      </c>
      <c r="G30" s="43">
        <v>1500</v>
      </c>
      <c r="H30" s="43">
        <v>100</v>
      </c>
      <c r="I30" s="44">
        <v>320000</v>
      </c>
      <c r="J30" s="43">
        <v>1020000</v>
      </c>
      <c r="K30" s="43">
        <v>700000</v>
      </c>
      <c r="L30" s="45" t="s">
        <v>33</v>
      </c>
      <c r="M30" s="46" t="s">
        <v>33</v>
      </c>
    </row>
    <row r="31" spans="1:20" ht="68.25" customHeight="1">
      <c r="A31" s="41" t="s">
        <v>85</v>
      </c>
      <c r="B31" s="42" t="s">
        <v>86</v>
      </c>
      <c r="C31" s="42" t="s">
        <v>87</v>
      </c>
      <c r="D31" s="42" t="s">
        <v>2</v>
      </c>
      <c r="E31" s="42" t="s">
        <v>31</v>
      </c>
      <c r="F31" s="42" t="s">
        <v>88</v>
      </c>
      <c r="G31" s="43">
        <v>18</v>
      </c>
      <c r="H31" s="43">
        <v>500</v>
      </c>
      <c r="I31" s="44">
        <v>701250</v>
      </c>
      <c r="J31" s="43">
        <v>1331250</v>
      </c>
      <c r="K31" s="43">
        <v>630000</v>
      </c>
      <c r="L31" s="45">
        <v>300000</v>
      </c>
      <c r="M31" s="46">
        <v>300000</v>
      </c>
    </row>
    <row r="32" spans="1:20" s="57" customFormat="1" ht="62.25" customHeight="1">
      <c r="A32" s="41" t="s">
        <v>89</v>
      </c>
      <c r="B32" s="54" t="s">
        <v>90</v>
      </c>
      <c r="C32" s="54" t="s">
        <v>91</v>
      </c>
      <c r="D32" s="54" t="s">
        <v>2</v>
      </c>
      <c r="E32" s="54" t="s">
        <v>45</v>
      </c>
      <c r="F32" s="54" t="s">
        <v>92</v>
      </c>
      <c r="G32" s="44">
        <v>80</v>
      </c>
      <c r="H32" s="55">
        <v>0</v>
      </c>
      <c r="I32" s="44">
        <v>180000</v>
      </c>
      <c r="J32" s="44">
        <v>580000</v>
      </c>
      <c r="K32" s="44">
        <v>400000</v>
      </c>
      <c r="L32" s="45">
        <v>300000</v>
      </c>
      <c r="M32" s="46">
        <v>300000</v>
      </c>
      <c r="N32" s="56"/>
      <c r="O32" s="56"/>
      <c r="P32" s="56"/>
      <c r="Q32" s="56"/>
      <c r="R32" s="56"/>
      <c r="S32" s="56"/>
      <c r="T32" s="56"/>
    </row>
    <row r="33" spans="1:20" ht="48" customHeight="1">
      <c r="A33" s="41" t="s">
        <v>93</v>
      </c>
      <c r="B33" s="42" t="s">
        <v>94</v>
      </c>
      <c r="C33" s="42" t="s">
        <v>95</v>
      </c>
      <c r="D33" s="42" t="s">
        <v>2</v>
      </c>
      <c r="E33" s="42" t="s">
        <v>31</v>
      </c>
      <c r="F33" s="42" t="s">
        <v>96</v>
      </c>
      <c r="G33" s="43">
        <v>10</v>
      </c>
      <c r="H33" s="43">
        <v>600</v>
      </c>
      <c r="I33" s="44">
        <v>1100000</v>
      </c>
      <c r="J33" s="43">
        <v>3300000</v>
      </c>
      <c r="K33" s="43">
        <v>2200000</v>
      </c>
      <c r="L33" s="45">
        <v>600000</v>
      </c>
      <c r="M33" s="46">
        <v>600000</v>
      </c>
    </row>
    <row r="34" spans="1:20" s="57" customFormat="1" ht="57.75" customHeight="1">
      <c r="A34" s="41" t="s">
        <v>97</v>
      </c>
      <c r="B34" s="54" t="s">
        <v>98</v>
      </c>
      <c r="C34" s="54" t="s">
        <v>99</v>
      </c>
      <c r="D34" s="54" t="s">
        <v>2</v>
      </c>
      <c r="E34" s="54" t="s">
        <v>58</v>
      </c>
      <c r="F34" s="54" t="s">
        <v>100</v>
      </c>
      <c r="G34" s="44">
        <v>70</v>
      </c>
      <c r="H34" s="44">
        <v>200</v>
      </c>
      <c r="I34" s="44">
        <v>1000000</v>
      </c>
      <c r="J34" s="44">
        <v>1960000</v>
      </c>
      <c r="K34" s="44">
        <v>960000</v>
      </c>
      <c r="L34" s="45" t="s">
        <v>33</v>
      </c>
      <c r="M34" s="46" t="s">
        <v>33</v>
      </c>
      <c r="N34" s="56"/>
      <c r="O34" s="56"/>
      <c r="P34" s="56"/>
      <c r="Q34" s="56"/>
      <c r="R34" s="56"/>
      <c r="S34" s="56"/>
      <c r="T34" s="56"/>
    </row>
    <row r="35" spans="1:20" ht="84.75" customHeight="1">
      <c r="A35" s="41" t="s">
        <v>101</v>
      </c>
      <c r="B35" s="42" t="s">
        <v>102</v>
      </c>
      <c r="C35" s="42" t="s">
        <v>103</v>
      </c>
      <c r="D35" s="42" t="s">
        <v>2</v>
      </c>
      <c r="E35" s="42" t="s">
        <v>26</v>
      </c>
      <c r="F35" s="42" t="s">
        <v>104</v>
      </c>
      <c r="G35" s="43">
        <v>610</v>
      </c>
      <c r="H35" s="43">
        <v>100</v>
      </c>
      <c r="I35" s="44">
        <v>150000</v>
      </c>
      <c r="J35" s="43">
        <v>450000</v>
      </c>
      <c r="K35" s="43">
        <v>300000</v>
      </c>
      <c r="L35" s="45">
        <v>300000</v>
      </c>
      <c r="M35" s="46">
        <v>300000</v>
      </c>
    </row>
    <row r="36" spans="1:20" ht="62.25" customHeight="1">
      <c r="A36" s="41" t="s">
        <v>105</v>
      </c>
      <c r="B36" s="42" t="s">
        <v>106</v>
      </c>
      <c r="C36" s="42" t="s">
        <v>107</v>
      </c>
      <c r="D36" s="42" t="s">
        <v>2</v>
      </c>
      <c r="E36" s="42" t="s">
        <v>45</v>
      </c>
      <c r="F36" s="42" t="s">
        <v>108</v>
      </c>
      <c r="G36" s="43">
        <v>5</v>
      </c>
      <c r="H36" s="47">
        <v>0</v>
      </c>
      <c r="I36" s="44">
        <v>1575000</v>
      </c>
      <c r="J36" s="43">
        <v>5240000</v>
      </c>
      <c r="K36" s="43">
        <v>3665000</v>
      </c>
      <c r="L36" s="45">
        <v>1000000</v>
      </c>
      <c r="M36" s="46">
        <v>1000000</v>
      </c>
    </row>
    <row r="37" spans="1:20" ht="33" customHeight="1">
      <c r="A37" s="41" t="s">
        <v>109</v>
      </c>
      <c r="B37" s="42" t="s">
        <v>110</v>
      </c>
      <c r="C37" s="42" t="s">
        <v>111</v>
      </c>
      <c r="D37" s="42" t="s">
        <v>2</v>
      </c>
      <c r="E37" s="42" t="s">
        <v>31</v>
      </c>
      <c r="F37" s="42" t="s">
        <v>112</v>
      </c>
      <c r="G37" s="43">
        <v>120</v>
      </c>
      <c r="H37" s="43">
        <v>125</v>
      </c>
      <c r="I37" s="44">
        <v>257000</v>
      </c>
      <c r="J37" s="43">
        <v>851000</v>
      </c>
      <c r="K37" s="43">
        <v>594000</v>
      </c>
      <c r="L37" s="45">
        <v>400000</v>
      </c>
      <c r="M37" s="46">
        <v>400000</v>
      </c>
    </row>
    <row r="38" spans="1:20" ht="57.75" customHeight="1">
      <c r="A38" s="41" t="s">
        <v>113</v>
      </c>
      <c r="B38" s="42" t="s">
        <v>114</v>
      </c>
      <c r="C38" s="42" t="s">
        <v>115</v>
      </c>
      <c r="D38" s="42" t="s">
        <v>2</v>
      </c>
      <c r="E38" s="42" t="s">
        <v>58</v>
      </c>
      <c r="F38" s="42" t="s">
        <v>116</v>
      </c>
      <c r="G38" s="43">
        <v>1000</v>
      </c>
      <c r="H38" s="43">
        <v>50</v>
      </c>
      <c r="I38" s="44">
        <v>120000</v>
      </c>
      <c r="J38" s="43">
        <v>370000</v>
      </c>
      <c r="K38" s="43">
        <v>250000</v>
      </c>
      <c r="L38" s="45" t="s">
        <v>33</v>
      </c>
      <c r="M38" s="46" t="s">
        <v>33</v>
      </c>
    </row>
    <row r="39" spans="1:20" ht="72" customHeight="1">
      <c r="A39" s="41" t="s">
        <v>117</v>
      </c>
      <c r="B39" s="42" t="s">
        <v>118</v>
      </c>
      <c r="C39" s="42" t="s">
        <v>119</v>
      </c>
      <c r="D39" s="42" t="s">
        <v>2</v>
      </c>
      <c r="E39" s="42" t="s">
        <v>31</v>
      </c>
      <c r="F39" s="42" t="s">
        <v>120</v>
      </c>
      <c r="G39" s="43">
        <v>34</v>
      </c>
      <c r="H39" s="47">
        <v>0</v>
      </c>
      <c r="I39" s="44">
        <v>400000</v>
      </c>
      <c r="J39" s="43">
        <v>720000</v>
      </c>
      <c r="K39" s="43">
        <v>320000</v>
      </c>
      <c r="L39" s="45" t="s">
        <v>33</v>
      </c>
      <c r="M39" s="46" t="s">
        <v>33</v>
      </c>
    </row>
    <row r="40" spans="1:20" ht="33" customHeight="1">
      <c r="A40" s="41" t="s">
        <v>121</v>
      </c>
      <c r="B40" s="42" t="s">
        <v>122</v>
      </c>
      <c r="C40" s="42" t="s">
        <v>123</v>
      </c>
      <c r="D40" s="42" t="s">
        <v>2</v>
      </c>
      <c r="E40" s="42" t="s">
        <v>31</v>
      </c>
      <c r="F40" s="42" t="s">
        <v>124</v>
      </c>
      <c r="G40" s="43">
        <v>100</v>
      </c>
      <c r="H40" s="43">
        <v>65</v>
      </c>
      <c r="I40" s="44">
        <v>227500</v>
      </c>
      <c r="J40" s="43">
        <v>747500</v>
      </c>
      <c r="K40" s="43">
        <v>520000</v>
      </c>
      <c r="L40" s="45">
        <v>200000</v>
      </c>
      <c r="M40" s="46">
        <v>200000</v>
      </c>
    </row>
    <row r="41" spans="1:20" ht="33" customHeight="1">
      <c r="A41" s="41" t="s">
        <v>125</v>
      </c>
      <c r="B41" s="42" t="s">
        <v>126</v>
      </c>
      <c r="C41" s="42" t="s">
        <v>127</v>
      </c>
      <c r="D41" s="42" t="s">
        <v>2</v>
      </c>
      <c r="E41" s="42" t="s">
        <v>31</v>
      </c>
      <c r="F41" s="42" t="s">
        <v>128</v>
      </c>
      <c r="G41" s="43">
        <v>65</v>
      </c>
      <c r="H41" s="43">
        <v>8</v>
      </c>
      <c r="I41" s="44">
        <v>343000</v>
      </c>
      <c r="J41" s="43">
        <v>893000</v>
      </c>
      <c r="K41" s="43">
        <v>550000</v>
      </c>
      <c r="L41" s="45">
        <v>350000</v>
      </c>
      <c r="M41" s="46">
        <v>350000</v>
      </c>
    </row>
    <row r="42" spans="1:20" ht="47.25" customHeight="1">
      <c r="A42" s="48" t="s">
        <v>129</v>
      </c>
      <c r="B42" s="49" t="s">
        <v>130</v>
      </c>
      <c r="C42" s="49" t="s">
        <v>131</v>
      </c>
      <c r="D42" s="49" t="s">
        <v>2</v>
      </c>
      <c r="E42" s="49" t="s">
        <v>31</v>
      </c>
      <c r="F42" s="49" t="s">
        <v>132</v>
      </c>
      <c r="G42" s="50">
        <v>70</v>
      </c>
      <c r="H42" s="50">
        <v>80</v>
      </c>
      <c r="I42" s="50">
        <v>300000</v>
      </c>
      <c r="J42" s="50">
        <v>1000000</v>
      </c>
      <c r="K42" s="50">
        <v>700000</v>
      </c>
      <c r="L42" s="51" t="s">
        <v>133</v>
      </c>
      <c r="M42" s="52" t="s">
        <v>133</v>
      </c>
    </row>
    <row r="43" spans="1:20" ht="36.75" customHeight="1">
      <c r="A43" s="41" t="s">
        <v>134</v>
      </c>
      <c r="B43" s="42" t="s">
        <v>135</v>
      </c>
      <c r="C43" s="42" t="s">
        <v>136</v>
      </c>
      <c r="D43" s="42" t="s">
        <v>2</v>
      </c>
      <c r="E43" s="42" t="s">
        <v>137</v>
      </c>
      <c r="F43" s="42" t="s">
        <v>138</v>
      </c>
      <c r="G43" s="43">
        <v>4</v>
      </c>
      <c r="H43" s="43">
        <v>47</v>
      </c>
      <c r="I43" s="44">
        <v>648000</v>
      </c>
      <c r="J43" s="43">
        <v>1208000</v>
      </c>
      <c r="K43" s="43">
        <v>560000</v>
      </c>
      <c r="L43" s="45">
        <v>400000</v>
      </c>
      <c r="M43" s="46">
        <v>400000</v>
      </c>
    </row>
    <row r="44" spans="1:20" ht="57.75" customHeight="1">
      <c r="A44" s="41" t="s">
        <v>139</v>
      </c>
      <c r="B44" s="42" t="s">
        <v>140</v>
      </c>
      <c r="C44" s="42" t="s">
        <v>141</v>
      </c>
      <c r="D44" s="42" t="s">
        <v>2</v>
      </c>
      <c r="E44" s="42" t="s">
        <v>58</v>
      </c>
      <c r="F44" s="42" t="s">
        <v>142</v>
      </c>
      <c r="G44" s="43">
        <v>2000</v>
      </c>
      <c r="H44" s="43">
        <v>90</v>
      </c>
      <c r="I44" s="44">
        <v>1229996</v>
      </c>
      <c r="J44" s="43">
        <v>2229996</v>
      </c>
      <c r="K44" s="43">
        <v>1000000</v>
      </c>
      <c r="L44" s="45" t="s">
        <v>33</v>
      </c>
      <c r="M44" s="46" t="s">
        <v>33</v>
      </c>
    </row>
    <row r="45" spans="1:20" ht="47.25">
      <c r="A45" s="41" t="s">
        <v>143</v>
      </c>
      <c r="B45" s="42" t="s">
        <v>144</v>
      </c>
      <c r="C45" s="42" t="s">
        <v>145</v>
      </c>
      <c r="D45" s="42" t="s">
        <v>2</v>
      </c>
      <c r="E45" s="42" t="s">
        <v>146</v>
      </c>
      <c r="F45" s="42" t="s">
        <v>147</v>
      </c>
      <c r="G45" s="43">
        <v>1</v>
      </c>
      <c r="H45" s="47">
        <v>0</v>
      </c>
      <c r="I45" s="44">
        <v>518000</v>
      </c>
      <c r="J45" s="43">
        <v>1483000</v>
      </c>
      <c r="K45" s="43">
        <v>965000</v>
      </c>
      <c r="L45" s="45" t="s">
        <v>33</v>
      </c>
      <c r="M45" s="46" t="s">
        <v>33</v>
      </c>
    </row>
    <row r="46" spans="1:20" ht="57.75" customHeight="1">
      <c r="A46" s="41" t="s">
        <v>148</v>
      </c>
      <c r="B46" s="42" t="s">
        <v>149</v>
      </c>
      <c r="C46" s="42" t="s">
        <v>150</v>
      </c>
      <c r="D46" s="42" t="s">
        <v>2</v>
      </c>
      <c r="E46" s="42" t="s">
        <v>58</v>
      </c>
      <c r="F46" s="42" t="s">
        <v>151</v>
      </c>
      <c r="G46" s="43">
        <v>400</v>
      </c>
      <c r="H46" s="43">
        <v>350</v>
      </c>
      <c r="I46" s="44">
        <v>600000</v>
      </c>
      <c r="J46" s="43">
        <v>1400000</v>
      </c>
      <c r="K46" s="43">
        <v>800000</v>
      </c>
      <c r="L46" s="45">
        <v>700000</v>
      </c>
      <c r="M46" s="46">
        <v>700000</v>
      </c>
    </row>
    <row r="47" spans="1:20" ht="45" customHeight="1">
      <c r="A47" s="41" t="s">
        <v>152</v>
      </c>
      <c r="B47" s="42" t="s">
        <v>153</v>
      </c>
      <c r="C47" s="42" t="s">
        <v>154</v>
      </c>
      <c r="D47" s="42" t="s">
        <v>2</v>
      </c>
      <c r="E47" s="42" t="s">
        <v>31</v>
      </c>
      <c r="F47" s="42" t="s">
        <v>155</v>
      </c>
      <c r="G47" s="43">
        <v>300</v>
      </c>
      <c r="H47" s="43">
        <v>60</v>
      </c>
      <c r="I47" s="44">
        <v>150000</v>
      </c>
      <c r="J47" s="43">
        <v>450000</v>
      </c>
      <c r="K47" s="43">
        <v>300000</v>
      </c>
      <c r="L47" s="45" t="s">
        <v>33</v>
      </c>
      <c r="M47" s="46" t="s">
        <v>33</v>
      </c>
    </row>
    <row r="48" spans="1:20" ht="51" customHeight="1">
      <c r="A48" s="41" t="s">
        <v>156</v>
      </c>
      <c r="B48" s="42" t="s">
        <v>157</v>
      </c>
      <c r="C48" s="42" t="s">
        <v>158</v>
      </c>
      <c r="D48" s="42" t="s">
        <v>2</v>
      </c>
      <c r="E48" s="42" t="s">
        <v>31</v>
      </c>
      <c r="F48" s="42" t="s">
        <v>159</v>
      </c>
      <c r="G48" s="43">
        <v>10000</v>
      </c>
      <c r="H48" s="47">
        <v>0</v>
      </c>
      <c r="I48" s="44">
        <v>180000</v>
      </c>
      <c r="J48" s="43">
        <v>580000</v>
      </c>
      <c r="K48" s="43">
        <v>400000</v>
      </c>
      <c r="L48" s="45">
        <v>400000</v>
      </c>
      <c r="M48" s="46">
        <v>400000</v>
      </c>
    </row>
    <row r="49" spans="1:20" ht="33" customHeight="1">
      <c r="A49" s="41" t="s">
        <v>160</v>
      </c>
      <c r="B49" s="42" t="s">
        <v>161</v>
      </c>
      <c r="C49" s="42" t="s">
        <v>162</v>
      </c>
      <c r="D49" s="42" t="s">
        <v>2</v>
      </c>
      <c r="E49" s="42" t="s">
        <v>31</v>
      </c>
      <c r="F49" s="42" t="s">
        <v>163</v>
      </c>
      <c r="G49" s="43">
        <v>900</v>
      </c>
      <c r="H49" s="43">
        <v>400</v>
      </c>
      <c r="I49" s="44">
        <v>432000</v>
      </c>
      <c r="J49" s="43">
        <v>1440000</v>
      </c>
      <c r="K49" s="43">
        <v>1008000</v>
      </c>
      <c r="L49" s="45">
        <v>200000</v>
      </c>
      <c r="M49" s="46">
        <v>200000</v>
      </c>
    </row>
    <row r="50" spans="1:20" ht="47.25" customHeight="1">
      <c r="A50" s="48" t="s">
        <v>164</v>
      </c>
      <c r="B50" s="49" t="s">
        <v>165</v>
      </c>
      <c r="C50" s="49" t="s">
        <v>166</v>
      </c>
      <c r="D50" s="49" t="s">
        <v>2</v>
      </c>
      <c r="E50" s="49" t="s">
        <v>146</v>
      </c>
      <c r="F50" s="49" t="s">
        <v>167</v>
      </c>
      <c r="G50" s="50">
        <v>22</v>
      </c>
      <c r="H50" s="53">
        <v>0</v>
      </c>
      <c r="I50" s="50">
        <v>560000</v>
      </c>
      <c r="J50" s="50">
        <v>810000</v>
      </c>
      <c r="K50" s="50">
        <v>250000</v>
      </c>
      <c r="L50" s="51" t="s">
        <v>60</v>
      </c>
      <c r="M50" s="52" t="s">
        <v>60</v>
      </c>
    </row>
    <row r="51" spans="1:20" ht="89.25" customHeight="1">
      <c r="A51" s="41" t="s">
        <v>168</v>
      </c>
      <c r="B51" s="42" t="s">
        <v>169</v>
      </c>
      <c r="C51" s="42" t="s">
        <v>170</v>
      </c>
      <c r="D51" s="42" t="s">
        <v>2</v>
      </c>
      <c r="E51" s="42" t="s">
        <v>171</v>
      </c>
      <c r="F51" s="42" t="s">
        <v>172</v>
      </c>
      <c r="G51" s="43">
        <v>190000</v>
      </c>
      <c r="H51" s="47">
        <v>0</v>
      </c>
      <c r="I51" s="44">
        <v>800000</v>
      </c>
      <c r="J51" s="43">
        <v>1450000</v>
      </c>
      <c r="K51" s="43">
        <v>650000</v>
      </c>
      <c r="L51" s="45" t="s">
        <v>33</v>
      </c>
      <c r="M51" s="46" t="s">
        <v>33</v>
      </c>
    </row>
    <row r="52" spans="1:20" s="57" customFormat="1" ht="46.5" customHeight="1" thickBot="1">
      <c r="A52" s="58" t="s">
        <v>173</v>
      </c>
      <c r="B52" s="59" t="s">
        <v>174</v>
      </c>
      <c r="C52" s="59" t="s">
        <v>175</v>
      </c>
      <c r="D52" s="59" t="s">
        <v>2</v>
      </c>
      <c r="E52" s="59" t="s">
        <v>31</v>
      </c>
      <c r="F52" s="59" t="s">
        <v>176</v>
      </c>
      <c r="G52" s="60">
        <v>150</v>
      </c>
      <c r="H52" s="61">
        <v>0</v>
      </c>
      <c r="I52" s="60">
        <v>415000</v>
      </c>
      <c r="J52" s="60">
        <v>695000</v>
      </c>
      <c r="K52" s="60">
        <v>280000</v>
      </c>
      <c r="L52" s="62" t="s">
        <v>33</v>
      </c>
      <c r="M52" s="63" t="s">
        <v>33</v>
      </c>
      <c r="N52" s="56"/>
      <c r="O52" s="56"/>
      <c r="P52" s="56"/>
      <c r="Q52" s="56"/>
      <c r="R52" s="56"/>
      <c r="S52" s="56"/>
      <c r="T52" s="56"/>
    </row>
    <row r="53" spans="1:20" ht="15.75"/>
    <row r="54" spans="1:20" ht="15.75">
      <c r="A54" s="64" t="s">
        <v>177</v>
      </c>
      <c r="K54" s="65"/>
    </row>
    <row r="55" spans="1:20" ht="15.75">
      <c r="A55" s="64"/>
      <c r="K55" s="65"/>
    </row>
    <row r="56" spans="1:20" ht="15.75">
      <c r="K56" s="65"/>
    </row>
    <row r="57" spans="1:20" ht="15.75">
      <c r="K57" s="65"/>
    </row>
    <row r="58" spans="1:20" ht="15.75">
      <c r="K58" s="65"/>
    </row>
    <row r="59" spans="1:20" ht="15.75">
      <c r="I59" s="1" t="s">
        <v>178</v>
      </c>
      <c r="J59" s="1"/>
    </row>
    <row r="60" spans="1:20" ht="15.75">
      <c r="I60" s="1" t="s">
        <v>179</v>
      </c>
      <c r="J60" s="1"/>
    </row>
    <row r="61" spans="1:20" ht="15" customHeight="1">
      <c r="H61" s="1"/>
      <c r="I61" s="1"/>
      <c r="J61" s="1"/>
      <c r="K61" s="1"/>
    </row>
    <row r="62" spans="1:20" ht="15.75">
      <c r="I62" s="66"/>
      <c r="J62" s="66"/>
    </row>
    <row r="63" spans="1:20" ht="15.75"/>
  </sheetData>
  <mergeCells count="13">
    <mergeCell ref="I62:J62"/>
    <mergeCell ref="A10:B10"/>
    <mergeCell ref="A11:B11"/>
    <mergeCell ref="A12:B12"/>
    <mergeCell ref="I59:J59"/>
    <mergeCell ref="I60:J60"/>
    <mergeCell ref="H61:K61"/>
    <mergeCell ref="A2:L2"/>
    <mergeCell ref="A5:B5"/>
    <mergeCell ref="A6:B6"/>
    <mergeCell ref="A7:B7"/>
    <mergeCell ref="A8:B8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2:T30"/>
  <sheetViews>
    <sheetView workbookViewId="0">
      <selection sqref="A1:XFD1048576"/>
    </sheetView>
  </sheetViews>
  <sheetFormatPr defaultColWidth="20.42578125" defaultRowHeight="55.5" customHeight="1"/>
  <cols>
    <col min="1" max="1" width="11.140625" style="4" customWidth="1"/>
    <col min="2" max="2" width="20.42578125" style="4"/>
    <col min="3" max="3" width="30" style="4" customWidth="1"/>
    <col min="4" max="4" width="20.42578125" style="4"/>
    <col min="5" max="5" width="36" style="4" customWidth="1"/>
    <col min="6" max="6" width="34.28515625" style="4" customWidth="1"/>
    <col min="7" max="7" width="20.42578125" style="4"/>
    <col min="8" max="8" width="13.42578125" style="4" customWidth="1"/>
    <col min="9" max="11" width="20.42578125" style="4"/>
    <col min="12" max="12" width="22.85546875" style="67" customWidth="1"/>
    <col min="13" max="13" width="24.5703125" style="3" customWidth="1"/>
    <col min="14" max="20" width="20.42578125" style="3"/>
    <col min="21" max="16384" width="20.42578125" style="4"/>
  </cols>
  <sheetData>
    <row r="2" spans="1:20" ht="15.75">
      <c r="A2" s="1" t="s">
        <v>180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T2" s="4"/>
    </row>
    <row r="3" spans="1:2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0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0" ht="15.75"/>
    <row r="6" spans="1:20" ht="16.5" thickBot="1"/>
    <row r="7" spans="1:20" ht="37.5" customHeight="1" thickBot="1">
      <c r="A7" s="68" t="s">
        <v>1</v>
      </c>
      <c r="B7" s="69"/>
      <c r="C7" s="12" t="s">
        <v>181</v>
      </c>
    </row>
    <row r="8" spans="1:20" ht="36" customHeight="1">
      <c r="A8" s="70" t="s">
        <v>3</v>
      </c>
      <c r="B8" s="71"/>
      <c r="C8" s="15">
        <v>8000000</v>
      </c>
    </row>
    <row r="9" spans="1:20" ht="33" customHeight="1">
      <c r="A9" s="72" t="s">
        <v>4</v>
      </c>
      <c r="B9" s="73"/>
      <c r="C9" s="18">
        <f>C8*0.05</f>
        <v>400000</v>
      </c>
    </row>
    <row r="10" spans="1:20" ht="33" customHeight="1">
      <c r="A10" s="72" t="s">
        <v>5</v>
      </c>
      <c r="B10" s="73"/>
      <c r="C10" s="18">
        <f>C8*0.95</f>
        <v>7600000</v>
      </c>
    </row>
    <row r="11" spans="1:20" ht="33" customHeight="1">
      <c r="A11" s="72" t="s">
        <v>182</v>
      </c>
      <c r="B11" s="73"/>
      <c r="C11" s="74">
        <f>SUM(K18:K18)</f>
        <v>210000</v>
      </c>
    </row>
    <row r="12" spans="1:20" ht="33" customHeight="1">
      <c r="A12" s="75" t="s">
        <v>183</v>
      </c>
      <c r="B12" s="76"/>
      <c r="C12" s="74">
        <v>200000</v>
      </c>
    </row>
    <row r="13" spans="1:20" ht="45.75" customHeight="1" thickBot="1">
      <c r="A13" s="77" t="s">
        <v>9</v>
      </c>
      <c r="B13" s="78"/>
      <c r="C13" s="79">
        <v>200000</v>
      </c>
    </row>
    <row r="14" spans="1:20" ht="15.75">
      <c r="C14" s="80"/>
    </row>
    <row r="15" spans="1:20" ht="15.75"/>
    <row r="16" spans="1:20" ht="16.5" thickBot="1"/>
    <row r="17" spans="1:20" s="34" customFormat="1" ht="63.75" thickBot="1">
      <c r="A17" s="28" t="s">
        <v>10</v>
      </c>
      <c r="B17" s="29" t="s">
        <v>11</v>
      </c>
      <c r="C17" s="29" t="s">
        <v>12</v>
      </c>
      <c r="D17" s="29" t="s">
        <v>13</v>
      </c>
      <c r="E17" s="29" t="s">
        <v>14</v>
      </c>
      <c r="F17" s="29" t="s">
        <v>15</v>
      </c>
      <c r="G17" s="29" t="s">
        <v>16</v>
      </c>
      <c r="H17" s="29" t="s">
        <v>17</v>
      </c>
      <c r="I17" s="29" t="s">
        <v>18</v>
      </c>
      <c r="J17" s="29" t="s">
        <v>19</v>
      </c>
      <c r="K17" s="29" t="s">
        <v>20</v>
      </c>
      <c r="L17" s="81" t="s">
        <v>21</v>
      </c>
      <c r="M17" s="31" t="s">
        <v>184</v>
      </c>
      <c r="N17" s="32"/>
      <c r="O17" s="33"/>
      <c r="P17" s="33"/>
      <c r="Q17" s="33"/>
      <c r="R17" s="33"/>
      <c r="S17" s="33"/>
      <c r="T17" s="32"/>
    </row>
    <row r="18" spans="1:20" s="57" customFormat="1" ht="36" customHeight="1" thickBot="1">
      <c r="A18" s="82" t="s">
        <v>23</v>
      </c>
      <c r="B18" s="59" t="s">
        <v>185</v>
      </c>
      <c r="C18" s="59" t="s">
        <v>186</v>
      </c>
      <c r="D18" s="59" t="s">
        <v>181</v>
      </c>
      <c r="E18" s="59" t="s">
        <v>187</v>
      </c>
      <c r="F18" s="59" t="s">
        <v>188</v>
      </c>
      <c r="G18" s="83">
        <v>120</v>
      </c>
      <c r="H18" s="83">
        <v>40</v>
      </c>
      <c r="I18" s="60">
        <v>120000</v>
      </c>
      <c r="J18" s="60">
        <v>330000</v>
      </c>
      <c r="K18" s="60">
        <v>210000</v>
      </c>
      <c r="L18" s="84">
        <v>200000</v>
      </c>
      <c r="M18" s="85">
        <v>200000</v>
      </c>
      <c r="N18" s="86"/>
      <c r="O18" s="56"/>
      <c r="P18" s="56"/>
      <c r="Q18" s="56"/>
      <c r="R18" s="56"/>
      <c r="S18" s="56"/>
      <c r="T18" s="56"/>
    </row>
    <row r="19" spans="1:20" ht="15.75"/>
    <row r="20" spans="1:20" ht="15.75"/>
    <row r="21" spans="1:20" ht="15.75"/>
    <row r="22" spans="1:20" ht="15.75">
      <c r="A22" s="64" t="s">
        <v>177</v>
      </c>
      <c r="C22" s="8"/>
      <c r="K22" s="65"/>
      <c r="L22" s="9"/>
      <c r="M22" s="2"/>
    </row>
    <row r="23" spans="1:20" ht="15.75">
      <c r="C23" s="8"/>
      <c r="K23" s="65"/>
      <c r="L23" s="9"/>
      <c r="M23" s="2"/>
    </row>
    <row r="24" spans="1:20" ht="15.75">
      <c r="C24" s="8"/>
      <c r="K24" s="65"/>
      <c r="L24" s="9"/>
      <c r="M24" s="2"/>
    </row>
    <row r="25" spans="1:20" ht="15.75">
      <c r="C25" s="8"/>
      <c r="K25" s="65"/>
      <c r="L25" s="9"/>
      <c r="M25" s="2"/>
    </row>
    <row r="26" spans="1:20" ht="15.75">
      <c r="C26" s="8"/>
      <c r="K26" s="65"/>
      <c r="L26" s="9"/>
      <c r="M26" s="2"/>
    </row>
    <row r="27" spans="1:20" ht="15.75">
      <c r="C27" s="8"/>
      <c r="I27" s="1" t="s">
        <v>178</v>
      </c>
      <c r="J27" s="1"/>
      <c r="L27" s="9"/>
      <c r="M27" s="2"/>
    </row>
    <row r="28" spans="1:20" ht="15.75">
      <c r="C28" s="8"/>
      <c r="I28" s="1" t="s">
        <v>179</v>
      </c>
      <c r="J28" s="1"/>
      <c r="L28" s="9"/>
      <c r="M28" s="2"/>
    </row>
    <row r="29" spans="1:20" ht="15" customHeight="1">
      <c r="C29" s="8"/>
      <c r="H29" s="1"/>
      <c r="I29" s="1"/>
      <c r="J29" s="1"/>
      <c r="K29" s="1"/>
      <c r="L29" s="9"/>
      <c r="M29" s="2"/>
    </row>
    <row r="30" spans="1:20" ht="15.75">
      <c r="C30" s="8"/>
      <c r="I30" s="66"/>
      <c r="J30" s="66"/>
      <c r="L30" s="9"/>
      <c r="M30" s="2"/>
    </row>
  </sheetData>
  <mergeCells count="12">
    <mergeCell ref="A12:B12"/>
    <mergeCell ref="A13:B13"/>
    <mergeCell ref="I27:J27"/>
    <mergeCell ref="I28:J28"/>
    <mergeCell ref="H29:K29"/>
    <mergeCell ref="I30:J30"/>
    <mergeCell ref="A2:L2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2:T548"/>
  <sheetViews>
    <sheetView workbookViewId="0">
      <selection sqref="A1:XFD1048576"/>
    </sheetView>
  </sheetViews>
  <sheetFormatPr defaultColWidth="20.42578125" defaultRowHeight="55.5" customHeight="1"/>
  <cols>
    <col min="1" max="1" width="11.140625" style="4" customWidth="1"/>
    <col min="2" max="2" width="20.42578125" style="4"/>
    <col min="3" max="3" width="30" style="4" customWidth="1"/>
    <col min="4" max="4" width="20.42578125" style="4"/>
    <col min="5" max="5" width="36" style="4" customWidth="1"/>
    <col min="6" max="6" width="34.28515625" style="4" customWidth="1"/>
    <col min="7" max="7" width="20.42578125" style="4"/>
    <col min="8" max="8" width="13.42578125" style="4" customWidth="1"/>
    <col min="9" max="11" width="20.42578125" style="4"/>
    <col min="12" max="12" width="21.42578125" style="67" customWidth="1"/>
    <col min="13" max="13" width="24.42578125" style="3" customWidth="1"/>
    <col min="14" max="20" width="20.42578125" style="3"/>
    <col min="21" max="16384" width="20.42578125" style="4"/>
  </cols>
  <sheetData>
    <row r="2" spans="1:20" ht="15.75">
      <c r="A2" s="1" t="s">
        <v>189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T2" s="4"/>
    </row>
    <row r="3" spans="1:2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0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0" ht="15.75"/>
    <row r="6" spans="1:20" ht="16.5" thickBot="1"/>
    <row r="7" spans="1:20" ht="32.25" customHeight="1" thickBot="1">
      <c r="A7" s="10" t="s">
        <v>1</v>
      </c>
      <c r="B7" s="11"/>
      <c r="C7" s="12" t="s">
        <v>190</v>
      </c>
    </row>
    <row r="8" spans="1:20" ht="34.5" customHeight="1">
      <c r="A8" s="13" t="s">
        <v>3</v>
      </c>
      <c r="B8" s="14"/>
      <c r="C8" s="15">
        <v>2000000</v>
      </c>
    </row>
    <row r="9" spans="1:20" ht="39" customHeight="1">
      <c r="A9" s="16" t="s">
        <v>4</v>
      </c>
      <c r="B9" s="17"/>
      <c r="C9" s="18">
        <f>C8*0.05</f>
        <v>100000</v>
      </c>
    </row>
    <row r="10" spans="1:20" ht="39" customHeight="1">
      <c r="A10" s="16" t="s">
        <v>5</v>
      </c>
      <c r="B10" s="17"/>
      <c r="C10" s="18">
        <f>C8*0.95</f>
        <v>1900000</v>
      </c>
    </row>
    <row r="11" spans="1:20" ht="34.5" customHeight="1">
      <c r="A11" s="87" t="s">
        <v>191</v>
      </c>
      <c r="B11" s="88"/>
      <c r="C11" s="74">
        <f>SUM(K18:K19)</f>
        <v>1500000</v>
      </c>
    </row>
    <row r="12" spans="1:20" ht="35.25" customHeight="1">
      <c r="A12" s="16" t="s">
        <v>8</v>
      </c>
      <c r="B12" s="17"/>
      <c r="C12" s="89">
        <f>SUM(L18:L19)</f>
        <v>1000000</v>
      </c>
      <c r="D12" s="23"/>
      <c r="L12" s="9"/>
      <c r="M12" s="2"/>
    </row>
    <row r="13" spans="1:20" ht="42" customHeight="1" thickBot="1">
      <c r="A13" s="24" t="s">
        <v>9</v>
      </c>
      <c r="B13" s="25"/>
      <c r="C13" s="90">
        <f>SUM(M18:M19)</f>
        <v>1000000</v>
      </c>
      <c r="D13" s="27"/>
      <c r="K13" s="8"/>
      <c r="L13" s="9"/>
      <c r="M13" s="2"/>
    </row>
    <row r="14" spans="1:20" ht="15.75"/>
    <row r="15" spans="1:20" ht="15.75"/>
    <row r="16" spans="1:20" ht="16.5" thickBot="1"/>
    <row r="17" spans="1:20" s="34" customFormat="1" ht="63.75" thickBot="1">
      <c r="A17" s="28" t="s">
        <v>10</v>
      </c>
      <c r="B17" s="29" t="s">
        <v>11</v>
      </c>
      <c r="C17" s="29" t="s">
        <v>12</v>
      </c>
      <c r="D17" s="29" t="s">
        <v>13</v>
      </c>
      <c r="E17" s="29" t="s">
        <v>14</v>
      </c>
      <c r="F17" s="29" t="s">
        <v>15</v>
      </c>
      <c r="G17" s="29" t="s">
        <v>16</v>
      </c>
      <c r="H17" s="29" t="s">
        <v>17</v>
      </c>
      <c r="I17" s="29" t="s">
        <v>18</v>
      </c>
      <c r="J17" s="29" t="s">
        <v>19</v>
      </c>
      <c r="K17" s="29" t="s">
        <v>20</v>
      </c>
      <c r="L17" s="81" t="s">
        <v>21</v>
      </c>
      <c r="M17" s="31" t="s">
        <v>184</v>
      </c>
      <c r="N17" s="32"/>
      <c r="O17" s="33"/>
      <c r="P17" s="33"/>
      <c r="Q17" s="33"/>
      <c r="R17" s="33"/>
      <c r="S17" s="33"/>
      <c r="T17" s="32"/>
    </row>
    <row r="18" spans="1:20" ht="117" customHeight="1">
      <c r="A18" s="35" t="s">
        <v>23</v>
      </c>
      <c r="B18" s="36" t="s">
        <v>192</v>
      </c>
      <c r="C18" s="36" t="s">
        <v>36</v>
      </c>
      <c r="D18" s="36" t="s">
        <v>190</v>
      </c>
      <c r="E18" s="36" t="s">
        <v>193</v>
      </c>
      <c r="F18" s="36" t="s">
        <v>194</v>
      </c>
      <c r="G18" s="39">
        <v>2000</v>
      </c>
      <c r="H18" s="39">
        <v>0</v>
      </c>
      <c r="I18" s="38">
        <v>440000</v>
      </c>
      <c r="J18" s="37">
        <v>1440000</v>
      </c>
      <c r="K18" s="37">
        <v>1000000</v>
      </c>
      <c r="L18" s="91">
        <v>700000</v>
      </c>
      <c r="M18" s="92">
        <v>700000</v>
      </c>
    </row>
    <row r="19" spans="1:20" ht="36" customHeight="1" thickBot="1">
      <c r="A19" s="58" t="s">
        <v>28</v>
      </c>
      <c r="B19" s="93" t="s">
        <v>195</v>
      </c>
      <c r="C19" s="93" t="s">
        <v>196</v>
      </c>
      <c r="D19" s="93" t="s">
        <v>190</v>
      </c>
      <c r="E19" s="93" t="s">
        <v>197</v>
      </c>
      <c r="F19" s="93" t="s">
        <v>198</v>
      </c>
      <c r="G19" s="62">
        <v>16</v>
      </c>
      <c r="H19" s="62">
        <v>150</v>
      </c>
      <c r="I19" s="60">
        <v>330000</v>
      </c>
      <c r="J19" s="94">
        <v>830000</v>
      </c>
      <c r="K19" s="94">
        <v>500000</v>
      </c>
      <c r="L19" s="95">
        <v>300000</v>
      </c>
      <c r="M19" s="96">
        <v>300000</v>
      </c>
    </row>
    <row r="20" spans="1:20" ht="15.75"/>
    <row r="21" spans="1:20" ht="15.75"/>
    <row r="22" spans="1:20" ht="15.75"/>
    <row r="23" spans="1:20" ht="15.75">
      <c r="A23" s="64" t="s">
        <v>177</v>
      </c>
      <c r="C23" s="8"/>
      <c r="K23" s="65"/>
      <c r="L23" s="9"/>
      <c r="M23" s="2"/>
    </row>
    <row r="24" spans="1:20" ht="15.75">
      <c r="C24" s="8"/>
      <c r="K24" s="65"/>
      <c r="L24" s="9"/>
      <c r="M24" s="2"/>
    </row>
    <row r="25" spans="1:20" ht="15.75">
      <c r="C25" s="8"/>
      <c r="K25" s="65"/>
      <c r="L25" s="9"/>
      <c r="M25" s="2"/>
    </row>
    <row r="26" spans="1:20" ht="15.75">
      <c r="C26" s="8"/>
      <c r="K26" s="65"/>
      <c r="L26" s="9"/>
      <c r="M26" s="2"/>
    </row>
    <row r="27" spans="1:20" ht="15.75">
      <c r="C27" s="8"/>
      <c r="K27" s="65"/>
      <c r="L27" s="9"/>
      <c r="M27" s="2"/>
    </row>
    <row r="28" spans="1:20" ht="15.75">
      <c r="C28" s="8"/>
      <c r="I28" s="1" t="s">
        <v>178</v>
      </c>
      <c r="J28" s="1"/>
      <c r="L28" s="9"/>
      <c r="M28" s="2"/>
    </row>
    <row r="29" spans="1:20" ht="15.75">
      <c r="C29" s="8"/>
      <c r="I29" s="1" t="s">
        <v>179</v>
      </c>
      <c r="J29" s="1"/>
      <c r="L29" s="9"/>
      <c r="M29" s="2"/>
    </row>
    <row r="30" spans="1:20" ht="15" customHeight="1">
      <c r="C30" s="8"/>
      <c r="H30" s="1"/>
      <c r="I30" s="1"/>
      <c r="J30" s="1"/>
      <c r="K30" s="1"/>
      <c r="L30" s="9"/>
      <c r="M30" s="2"/>
    </row>
    <row r="31" spans="1:20" ht="15.75">
      <c r="C31" s="8"/>
      <c r="I31" s="66"/>
      <c r="J31" s="66"/>
      <c r="L31" s="9"/>
      <c r="M31" s="2"/>
    </row>
    <row r="32" spans="1:2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</sheetData>
  <mergeCells count="12">
    <mergeCell ref="A12:B12"/>
    <mergeCell ref="A13:B13"/>
    <mergeCell ref="I28:J28"/>
    <mergeCell ref="I29:J29"/>
    <mergeCell ref="H30:K30"/>
    <mergeCell ref="I31:J31"/>
    <mergeCell ref="A2:L2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T33"/>
  <sheetViews>
    <sheetView workbookViewId="0">
      <selection sqref="A1:XFD1048576"/>
    </sheetView>
  </sheetViews>
  <sheetFormatPr defaultColWidth="20.42578125" defaultRowHeight="55.5" customHeight="1"/>
  <cols>
    <col min="1" max="1" width="11.140625" style="4" customWidth="1"/>
    <col min="2" max="2" width="21.42578125" style="4" customWidth="1"/>
    <col min="3" max="3" width="30" style="4" customWidth="1"/>
    <col min="4" max="4" width="20.42578125" style="4"/>
    <col min="5" max="5" width="36" style="4" customWidth="1"/>
    <col min="6" max="6" width="34.28515625" style="4" customWidth="1"/>
    <col min="7" max="7" width="20.42578125" style="4" customWidth="1"/>
    <col min="8" max="8" width="13.42578125" style="4" customWidth="1"/>
    <col min="9" max="10" width="20.42578125" style="4" customWidth="1"/>
    <col min="11" max="11" width="20.42578125" style="4"/>
    <col min="12" max="12" width="25.42578125" style="9" customWidth="1"/>
    <col min="13" max="13" width="24.7109375" style="3" customWidth="1"/>
    <col min="14" max="19" width="20.42578125" style="3"/>
    <col min="20" max="16384" width="20.42578125" style="4"/>
  </cols>
  <sheetData>
    <row r="2" spans="1:12" ht="15.75">
      <c r="A2" s="1" t="s">
        <v>189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7"/>
    </row>
    <row r="4" spans="1:12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15.75"/>
    <row r="6" spans="1:12" ht="16.5" thickBot="1"/>
    <row r="7" spans="1:12" ht="37.5" customHeight="1" thickBot="1">
      <c r="A7" s="10" t="s">
        <v>1</v>
      </c>
      <c r="B7" s="11"/>
      <c r="C7" s="12" t="s">
        <v>199</v>
      </c>
    </row>
    <row r="8" spans="1:12" ht="35.25" customHeight="1">
      <c r="A8" s="13" t="s">
        <v>3</v>
      </c>
      <c r="B8" s="14"/>
      <c r="C8" s="15">
        <v>9500000</v>
      </c>
    </row>
    <row r="9" spans="1:12" ht="35.25" customHeight="1">
      <c r="A9" s="16" t="s">
        <v>4</v>
      </c>
      <c r="B9" s="17"/>
      <c r="C9" s="18">
        <f>C8*0.05</f>
        <v>475000</v>
      </c>
    </row>
    <row r="10" spans="1:12" ht="35.25" customHeight="1">
      <c r="A10" s="16" t="s">
        <v>5</v>
      </c>
      <c r="B10" s="17"/>
      <c r="C10" s="18">
        <f>C8*0.95</f>
        <v>9025000</v>
      </c>
    </row>
    <row r="11" spans="1:12" ht="35.25" customHeight="1">
      <c r="A11" s="97" t="s">
        <v>191</v>
      </c>
      <c r="B11" s="98"/>
      <c r="C11" s="74">
        <f>SUM(K18:K19)</f>
        <v>2070000</v>
      </c>
    </row>
    <row r="12" spans="1:12" ht="35.25" customHeight="1">
      <c r="A12" s="99" t="s">
        <v>183</v>
      </c>
      <c r="B12" s="100"/>
      <c r="C12" s="18">
        <f>SUM(L18:L20)</f>
        <v>1450000</v>
      </c>
    </row>
    <row r="13" spans="1:12" ht="41.25" customHeight="1" thickBot="1">
      <c r="A13" s="77" t="s">
        <v>9</v>
      </c>
      <c r="B13" s="78"/>
      <c r="C13" s="79">
        <f>SUM(M18:M20)</f>
        <v>1450000</v>
      </c>
    </row>
    <row r="14" spans="1:12" ht="15.75" customHeight="1"/>
    <row r="15" spans="1:12" ht="15.75"/>
    <row r="16" spans="1:12" ht="16.5" thickBot="1"/>
    <row r="17" spans="1:20" s="34" customFormat="1" ht="63.75" thickBot="1">
      <c r="A17" s="28" t="s">
        <v>10</v>
      </c>
      <c r="B17" s="29" t="s">
        <v>11</v>
      </c>
      <c r="C17" s="29" t="s">
        <v>12</v>
      </c>
      <c r="D17" s="29" t="s">
        <v>13</v>
      </c>
      <c r="E17" s="29" t="s">
        <v>14</v>
      </c>
      <c r="F17" s="29" t="s">
        <v>15</v>
      </c>
      <c r="G17" s="29" t="s">
        <v>16</v>
      </c>
      <c r="H17" s="29" t="s">
        <v>17</v>
      </c>
      <c r="I17" s="29" t="s">
        <v>18</v>
      </c>
      <c r="J17" s="29" t="s">
        <v>19</v>
      </c>
      <c r="K17" s="29" t="s">
        <v>20</v>
      </c>
      <c r="L17" s="81" t="s">
        <v>21</v>
      </c>
      <c r="M17" s="101" t="s">
        <v>184</v>
      </c>
      <c r="N17" s="33"/>
      <c r="O17" s="33"/>
      <c r="P17" s="33"/>
      <c r="Q17" s="33"/>
      <c r="R17" s="33"/>
      <c r="S17" s="32"/>
    </row>
    <row r="18" spans="1:20" ht="32.25" customHeight="1">
      <c r="A18" s="102" t="s">
        <v>23</v>
      </c>
      <c r="B18" s="103" t="s">
        <v>200</v>
      </c>
      <c r="C18" s="103" t="s">
        <v>201</v>
      </c>
      <c r="D18" s="103" t="s">
        <v>202</v>
      </c>
      <c r="E18" s="103" t="s">
        <v>203</v>
      </c>
      <c r="F18" s="103" t="s">
        <v>204</v>
      </c>
      <c r="G18" s="104">
        <v>60</v>
      </c>
      <c r="H18" s="105">
        <v>0</v>
      </c>
      <c r="I18" s="106">
        <v>1485000</v>
      </c>
      <c r="J18" s="104">
        <v>2285000</v>
      </c>
      <c r="K18" s="104">
        <v>800000</v>
      </c>
      <c r="L18" s="107">
        <v>650000</v>
      </c>
      <c r="M18" s="107">
        <v>650000</v>
      </c>
    </row>
    <row r="19" spans="1:20" ht="48.75" customHeight="1" thickBot="1">
      <c r="A19" s="108" t="s">
        <v>28</v>
      </c>
      <c r="B19" s="109" t="s">
        <v>205</v>
      </c>
      <c r="C19" s="109" t="s">
        <v>206</v>
      </c>
      <c r="D19" s="109" t="s">
        <v>202</v>
      </c>
      <c r="E19" s="109" t="s">
        <v>207</v>
      </c>
      <c r="F19" s="109" t="s">
        <v>208</v>
      </c>
      <c r="G19" s="110">
        <v>10</v>
      </c>
      <c r="H19" s="111">
        <v>0</v>
      </c>
      <c r="I19" s="112">
        <v>550000</v>
      </c>
      <c r="J19" s="110">
        <v>1820000</v>
      </c>
      <c r="K19" s="110">
        <v>1270000</v>
      </c>
      <c r="L19" s="113">
        <v>800000</v>
      </c>
      <c r="M19" s="113">
        <v>800000</v>
      </c>
    </row>
    <row r="20" spans="1:20" ht="71.25" customHeight="1" thickBot="1">
      <c r="A20" s="114" t="s">
        <v>34</v>
      </c>
      <c r="B20" s="115" t="s">
        <v>209</v>
      </c>
      <c r="C20" s="115" t="s">
        <v>210</v>
      </c>
      <c r="D20" s="115" t="s">
        <v>202</v>
      </c>
      <c r="E20" s="115" t="s">
        <v>211</v>
      </c>
      <c r="F20" s="115" t="s">
        <v>212</v>
      </c>
      <c r="G20" s="116">
        <v>50</v>
      </c>
      <c r="H20" s="117">
        <v>0</v>
      </c>
      <c r="I20" s="116">
        <v>100000</v>
      </c>
      <c r="J20" s="116">
        <v>200000</v>
      </c>
      <c r="K20" s="116">
        <v>100000</v>
      </c>
      <c r="L20" s="118" t="s">
        <v>60</v>
      </c>
      <c r="M20" s="119" t="s">
        <v>60</v>
      </c>
    </row>
    <row r="21" spans="1:20" ht="15.75">
      <c r="K21" s="65"/>
    </row>
    <row r="22" spans="1:20" ht="15.75">
      <c r="K22" s="65"/>
    </row>
    <row r="23" spans="1:20" ht="15.75">
      <c r="A23" s="64" t="s">
        <v>177</v>
      </c>
      <c r="C23" s="8"/>
      <c r="K23" s="65"/>
      <c r="M23" s="2"/>
      <c r="T23" s="3"/>
    </row>
    <row r="24" spans="1:20" ht="15.75">
      <c r="C24" s="8"/>
      <c r="I24" s="120"/>
      <c r="K24" s="65"/>
      <c r="M24" s="2"/>
      <c r="T24" s="3"/>
    </row>
    <row r="25" spans="1:20" ht="15.75">
      <c r="C25" s="8"/>
      <c r="K25" s="65"/>
      <c r="M25" s="2"/>
      <c r="T25" s="3"/>
    </row>
    <row r="26" spans="1:20" ht="15.75">
      <c r="C26" s="8"/>
      <c r="K26" s="65"/>
      <c r="M26" s="2"/>
      <c r="T26" s="3"/>
    </row>
    <row r="27" spans="1:20" ht="15.75">
      <c r="C27" s="8"/>
      <c r="K27" s="65"/>
      <c r="M27" s="2"/>
      <c r="T27" s="3"/>
    </row>
    <row r="28" spans="1:20" ht="15.75">
      <c r="C28" s="8"/>
      <c r="K28" s="65"/>
      <c r="M28" s="2"/>
      <c r="T28" s="3"/>
    </row>
    <row r="29" spans="1:20" ht="15.75">
      <c r="C29" s="8"/>
      <c r="K29" s="65"/>
      <c r="M29" s="2"/>
      <c r="T29" s="3"/>
    </row>
    <row r="30" spans="1:20" ht="15.75">
      <c r="C30" s="8"/>
      <c r="I30" s="1" t="s">
        <v>178</v>
      </c>
      <c r="J30" s="1"/>
      <c r="M30" s="2"/>
      <c r="T30" s="3"/>
    </row>
    <row r="31" spans="1:20" ht="15.75">
      <c r="C31" s="8"/>
      <c r="I31" s="1" t="s">
        <v>179</v>
      </c>
      <c r="J31" s="1"/>
      <c r="M31" s="2"/>
      <c r="T31" s="3"/>
    </row>
    <row r="32" spans="1:20" ht="15" customHeight="1">
      <c r="C32" s="8"/>
      <c r="H32" s="1"/>
      <c r="I32" s="1"/>
      <c r="J32" s="1"/>
      <c r="K32" s="1"/>
      <c r="M32" s="2"/>
      <c r="T32" s="3"/>
    </row>
    <row r="33" spans="3:20" ht="15.75">
      <c r="C33" s="8"/>
      <c r="I33" s="66"/>
      <c r="J33" s="66"/>
      <c r="M33" s="2"/>
      <c r="T33" s="3"/>
    </row>
  </sheetData>
  <mergeCells count="12">
    <mergeCell ref="A12:B12"/>
    <mergeCell ref="A13:B13"/>
    <mergeCell ref="I30:J30"/>
    <mergeCell ref="I31:J31"/>
    <mergeCell ref="H32:K32"/>
    <mergeCell ref="I33:J33"/>
    <mergeCell ref="A2:L2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T30"/>
  <sheetViews>
    <sheetView topLeftCell="A19" workbookViewId="0">
      <selection activeCell="C34" sqref="C34"/>
    </sheetView>
  </sheetViews>
  <sheetFormatPr defaultColWidth="20.42578125" defaultRowHeight="55.5" customHeight="1"/>
  <cols>
    <col min="1" max="1" width="11.140625" style="4" customWidth="1"/>
    <col min="2" max="2" width="20.42578125" style="4"/>
    <col min="3" max="3" width="30" style="4" customWidth="1"/>
    <col min="4" max="4" width="20.42578125" style="4"/>
    <col min="5" max="5" width="36" style="4" customWidth="1"/>
    <col min="6" max="6" width="34.28515625" style="4" customWidth="1"/>
    <col min="7" max="7" width="20.42578125" style="4"/>
    <col min="8" max="8" width="13.42578125" style="4" customWidth="1"/>
    <col min="9" max="11" width="20.42578125" style="4"/>
    <col min="12" max="12" width="22.28515625" style="67" customWidth="1"/>
    <col min="13" max="13" width="24.5703125" style="3" customWidth="1"/>
    <col min="14" max="20" width="20.42578125" style="3"/>
    <col min="21" max="16384" width="20.42578125" style="4"/>
  </cols>
  <sheetData>
    <row r="2" spans="1:20" ht="15.75">
      <c r="A2" s="1" t="s">
        <v>180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T2" s="4"/>
    </row>
    <row r="3" spans="1:2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0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0" ht="15.75"/>
    <row r="6" spans="1:20" ht="16.5" thickBot="1"/>
    <row r="7" spans="1:20" ht="48" thickBot="1">
      <c r="A7" s="10" t="s">
        <v>1</v>
      </c>
      <c r="B7" s="11"/>
      <c r="C7" s="121" t="s">
        <v>213</v>
      </c>
    </row>
    <row r="8" spans="1:20" ht="36" customHeight="1">
      <c r="A8" s="13" t="s">
        <v>3</v>
      </c>
      <c r="B8" s="14"/>
      <c r="C8" s="15">
        <v>38500000</v>
      </c>
    </row>
    <row r="9" spans="1:20" ht="35.25" customHeight="1">
      <c r="A9" s="16" t="s">
        <v>4</v>
      </c>
      <c r="B9" s="17"/>
      <c r="C9" s="18">
        <f>C8*0.05</f>
        <v>1925000</v>
      </c>
    </row>
    <row r="10" spans="1:20" ht="35.25" customHeight="1">
      <c r="A10" s="16" t="s">
        <v>5</v>
      </c>
      <c r="B10" s="17"/>
      <c r="C10" s="18">
        <f>C8*0.95</f>
        <v>36575000</v>
      </c>
    </row>
    <row r="11" spans="1:20" ht="35.25" customHeight="1">
      <c r="A11" s="97" t="s">
        <v>6</v>
      </c>
      <c r="B11" s="98"/>
      <c r="C11" s="74">
        <f>SUM(K19:K21)</f>
        <v>2080000</v>
      </c>
    </row>
    <row r="12" spans="1:20" ht="35.25" customHeight="1">
      <c r="A12" s="97" t="s">
        <v>214</v>
      </c>
      <c r="B12" s="98"/>
      <c r="C12" s="74">
        <v>600000</v>
      </c>
    </row>
    <row r="13" spans="1:20" ht="35.25" customHeight="1">
      <c r="A13" s="122" t="s">
        <v>183</v>
      </c>
      <c r="B13" s="123"/>
      <c r="C13" s="74">
        <v>600000</v>
      </c>
    </row>
    <row r="14" spans="1:20" ht="42.75" customHeight="1" thickBot="1">
      <c r="A14" s="77" t="s">
        <v>215</v>
      </c>
      <c r="B14" s="78"/>
      <c r="C14" s="79">
        <v>600000</v>
      </c>
    </row>
    <row r="15" spans="1:20" ht="15.75"/>
    <row r="16" spans="1:20" ht="15.75"/>
    <row r="17" spans="1:20" ht="16.5" thickBot="1"/>
    <row r="18" spans="1:20" s="34" customFormat="1" ht="63.75" thickBot="1">
      <c r="A18" s="28" t="s">
        <v>10</v>
      </c>
      <c r="B18" s="29" t="s">
        <v>11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16</v>
      </c>
      <c r="H18" s="29" t="s">
        <v>17</v>
      </c>
      <c r="I18" s="29" t="s">
        <v>18</v>
      </c>
      <c r="J18" s="29" t="s">
        <v>19</v>
      </c>
      <c r="K18" s="29" t="s">
        <v>20</v>
      </c>
      <c r="L18" s="124" t="s">
        <v>21</v>
      </c>
      <c r="M18" s="101" t="s">
        <v>184</v>
      </c>
      <c r="N18" s="32"/>
      <c r="O18" s="33"/>
      <c r="P18" s="33"/>
      <c r="Q18" s="33"/>
      <c r="R18" s="33"/>
      <c r="S18" s="33"/>
      <c r="T18" s="32"/>
    </row>
    <row r="19" spans="1:20" s="57" customFormat="1" ht="39" customHeight="1">
      <c r="A19" s="125" t="s">
        <v>23</v>
      </c>
      <c r="B19" s="126" t="s">
        <v>216</v>
      </c>
      <c r="C19" s="126" t="s">
        <v>115</v>
      </c>
      <c r="D19" s="126" t="s">
        <v>217</v>
      </c>
      <c r="E19" s="126" t="s">
        <v>218</v>
      </c>
      <c r="F19" s="126" t="s">
        <v>219</v>
      </c>
      <c r="G19" s="127">
        <v>2000</v>
      </c>
      <c r="H19" s="127">
        <v>200</v>
      </c>
      <c r="I19" s="127">
        <v>390000</v>
      </c>
      <c r="J19" s="127">
        <v>990000</v>
      </c>
      <c r="K19" s="127">
        <v>600000</v>
      </c>
      <c r="L19" s="38">
        <v>600000</v>
      </c>
      <c r="M19" s="128">
        <v>600000</v>
      </c>
      <c r="N19" s="56"/>
      <c r="O19" s="56"/>
      <c r="P19" s="56"/>
      <c r="Q19" s="56"/>
      <c r="R19" s="56"/>
      <c r="S19" s="56"/>
      <c r="T19" s="56"/>
    </row>
    <row r="20" spans="1:20" ht="63">
      <c r="A20" s="48" t="s">
        <v>28</v>
      </c>
      <c r="B20" s="49" t="s">
        <v>220</v>
      </c>
      <c r="C20" s="49" t="s">
        <v>221</v>
      </c>
      <c r="D20" s="49" t="s">
        <v>217</v>
      </c>
      <c r="E20" s="49" t="s">
        <v>222</v>
      </c>
      <c r="F20" s="49" t="s">
        <v>223</v>
      </c>
      <c r="G20" s="129">
        <v>20</v>
      </c>
      <c r="H20" s="129">
        <v>114</v>
      </c>
      <c r="I20" s="129">
        <v>120516</v>
      </c>
      <c r="J20" s="129">
        <v>400516</v>
      </c>
      <c r="K20" s="129">
        <v>280000</v>
      </c>
      <c r="L20" s="49" t="s">
        <v>224</v>
      </c>
      <c r="M20" s="130" t="s">
        <v>224</v>
      </c>
    </row>
    <row r="21" spans="1:20" ht="63.75" thickBot="1">
      <c r="A21" s="114" t="s">
        <v>34</v>
      </c>
      <c r="B21" s="115" t="s">
        <v>225</v>
      </c>
      <c r="C21" s="115" t="s">
        <v>226</v>
      </c>
      <c r="D21" s="115" t="s">
        <v>217</v>
      </c>
      <c r="E21" s="115" t="s">
        <v>222</v>
      </c>
      <c r="F21" s="115" t="s">
        <v>227</v>
      </c>
      <c r="G21" s="131">
        <v>550</v>
      </c>
      <c r="H21" s="131">
        <v>125</v>
      </c>
      <c r="I21" s="131">
        <v>515000</v>
      </c>
      <c r="J21" s="131">
        <v>1715000</v>
      </c>
      <c r="K21" s="131">
        <v>1200000</v>
      </c>
      <c r="L21" s="115" t="s">
        <v>224</v>
      </c>
      <c r="M21" s="132" t="s">
        <v>224</v>
      </c>
    </row>
    <row r="22" spans="1:20" ht="15.75">
      <c r="G22" s="133"/>
      <c r="H22" s="133"/>
      <c r="I22" s="133"/>
      <c r="J22" s="133"/>
      <c r="K22" s="133"/>
    </row>
    <row r="23" spans="1:20" ht="15.75">
      <c r="A23" s="64"/>
      <c r="K23" s="65"/>
    </row>
    <row r="24" spans="1:20" ht="15.75">
      <c r="K24" s="65"/>
    </row>
    <row r="25" spans="1:20" ht="15.75">
      <c r="A25" s="64" t="s">
        <v>177</v>
      </c>
      <c r="C25" s="8"/>
      <c r="K25" s="65"/>
      <c r="L25" s="9"/>
      <c r="M25" s="2"/>
    </row>
    <row r="26" spans="1:20" ht="15.75">
      <c r="C26" s="8"/>
      <c r="K26" s="65"/>
      <c r="L26" s="9"/>
      <c r="M26" s="2"/>
    </row>
    <row r="27" spans="1:20" ht="15.75">
      <c r="C27" s="8"/>
      <c r="I27" s="1" t="s">
        <v>178</v>
      </c>
      <c r="J27" s="1"/>
      <c r="L27" s="9"/>
      <c r="M27" s="2"/>
    </row>
    <row r="28" spans="1:20" ht="15.75">
      <c r="C28" s="8"/>
      <c r="I28" s="1" t="s">
        <v>179</v>
      </c>
      <c r="J28" s="1"/>
      <c r="L28" s="9"/>
      <c r="M28" s="2"/>
    </row>
    <row r="29" spans="1:20" ht="15" customHeight="1">
      <c r="C29" s="8"/>
      <c r="H29" s="1"/>
      <c r="I29" s="1"/>
      <c r="J29" s="1"/>
      <c r="K29" s="1"/>
      <c r="L29" s="9"/>
      <c r="M29" s="2"/>
    </row>
    <row r="30" spans="1:20" ht="15.75">
      <c r="C30" s="8"/>
      <c r="I30" s="66"/>
      <c r="J30" s="66"/>
      <c r="L30" s="9"/>
      <c r="M30" s="2"/>
    </row>
  </sheetData>
  <mergeCells count="13">
    <mergeCell ref="I30:J30"/>
    <mergeCell ref="A12:B12"/>
    <mergeCell ref="A13:B13"/>
    <mergeCell ref="A14:B14"/>
    <mergeCell ref="I27:J27"/>
    <mergeCell ref="I28:J28"/>
    <mergeCell ref="H29:K29"/>
    <mergeCell ref="A2:L2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Kultúra</vt:lpstr>
      <vt:lpstr>Idősügy</vt:lpstr>
      <vt:lpstr>Mezőgazdaság</vt:lpstr>
      <vt:lpstr>Oktatás</vt:lpstr>
      <vt:lpstr>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Tuza Klára</dc:creator>
  <cp:lastModifiedBy>Tuza Klára</cp:lastModifiedBy>
  <dcterms:created xsi:type="dcterms:W3CDTF">2018-06-05T05:37:20Z</dcterms:created>
  <dcterms:modified xsi:type="dcterms:W3CDTF">2018-06-05T05:43:11Z</dcterms:modified>
</cp:coreProperties>
</file>